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65521" yWindow="65521" windowWidth="15675" windowHeight="12405" tabRatio="669" activeTab="0"/>
  </bookViews>
  <sheets>
    <sheet name="Grundeinstellungen" sheetId="1" r:id="rId1"/>
    <sheet name="EB_Rechner" sheetId="2" r:id="rId2"/>
  </sheets>
  <externalReferences>
    <externalReference r:id="rId5"/>
  </externalReferences>
  <definedNames>
    <definedName name="_xlnm.Print_Area" localSheetId="1">'EB_Rechner'!$A$1:$C$39</definedName>
    <definedName name="_xlnm.Print_Area" localSheetId="0">'Grundeinstellungen'!$A$1:$D$33</definedName>
    <definedName name="wsDatabase">'[1]ListeKinder'!$N$2:$N$130</definedName>
    <definedName name="Z_872FC07B_84DD_451E_A7D5_DFB8AA379D2B_.wvu.Cols" localSheetId="1" hidden="1">'EB_Rechner'!#REF!,'EB_Rechner'!#REF!</definedName>
    <definedName name="Z_872FC07B_84DD_451E_A7D5_DFB8AA379D2B_.wvu.PrintArea" localSheetId="1" hidden="1">'EB_Rechner'!$A$1:$F$27</definedName>
    <definedName name="Z_872FC07B_84DD_451E_A7D5_DFB8AA379D2B_.wvu.PrintArea" localSheetId="0" hidden="1">'Grundeinstellungen'!$A$2:$D$24</definedName>
  </definedNames>
  <calcPr fullCalcOnLoad="1"/>
</workbook>
</file>

<file path=xl/comments1.xml><?xml version="1.0" encoding="utf-8"?>
<comments xmlns="http://schemas.openxmlformats.org/spreadsheetml/2006/main">
  <authors>
    <author>P03857511</author>
    <author>P10011161</author>
    <author>Land O?</author>
  </authors>
  <commentList>
    <comment ref="D6" authorId="0">
      <text>
        <r>
          <rPr>
            <sz val="8"/>
            <rFont val="Tahoma"/>
            <family val="0"/>
          </rPr>
          <t>§ 8 Abs. 1 Oö. Elternbeitragsverordnung 2011:
Der Elternbeitrag für die Inanspruchnahme einer Kinderbetreuungseinrichtung beträgt von der Berechnungsgrundlage (§ 2 Abs. 8) für Kinder unter drei Jahren
1. 3,6% für die Betreuungszeit bis maximal 30 Wochenstunden oder 
2. mindestens 4,8 % bei darüber hinausgehender Inanspruchnahme.</t>
        </r>
      </text>
    </comment>
    <comment ref="D7" authorId="0">
      <text>
        <r>
          <rPr>
            <sz val="8"/>
            <rFont val="Tahoma"/>
            <family val="0"/>
          </rPr>
          <t>§ 4 Z. 1 Oö. Elternbeitragsverordnung 2011:
Der monatliche Mindestbeitrag beträgt für Kinder unter drei Jahren (§ 8) 45 Euro.</t>
        </r>
      </text>
    </comment>
    <comment ref="D8" authorId="0">
      <text>
        <r>
          <rPr>
            <sz val="8"/>
            <rFont val="Tahoma"/>
            <family val="0"/>
          </rPr>
          <t>§ 5 Z. 1 Oö. Elternbeitragsverordnung 2011:
Der monatliche Höchstbeitrag, der maximal kostendeckend sein darf, ist vom Rechtsträger nach Maßgabe der §§ 8 und 9 festzulegen und beträgt für Kinder unter drei Jahren (§ 8) mindestens 160 Euro.</t>
        </r>
      </text>
    </comment>
    <comment ref="D10" authorId="0">
      <text>
        <r>
          <rPr>
            <sz val="8"/>
            <rFont val="Tahoma"/>
            <family val="0"/>
          </rPr>
          <t>§ 9 Abs. 1 Oö. Elternbeitragsverodnung 2011:
Der Elternbeitrag für die Inanspruchnahme einer Kinderbetreuungseinrichtung beträgt von der Berechnungsgrundlage (§ 2 Abs. 8) für Kinder über drei Jahren
1. 3% für die Betreuungszeit bis maximal 30 Wochenstunden bzw. bis maximal 25 Wochenstunden bei Schulkindern oder
2. mindestens 4% bei darüber hinausgehender Inanspruchnahme.</t>
        </r>
      </text>
    </comment>
    <comment ref="D11" authorId="0">
      <text>
        <r>
          <rPr>
            <sz val="8"/>
            <rFont val="Tahoma"/>
            <family val="0"/>
          </rPr>
          <t>§ 4 Z. 2 Oö. Elternbeitragsverordnung 2011:
Der monatliche Mindestbeitrag beträgt für Kinder über drei Jahren (§ 9) 38 Euro.</t>
        </r>
      </text>
    </comment>
    <comment ref="D12" authorId="0">
      <text>
        <r>
          <rPr>
            <sz val="8"/>
            <rFont val="Tahoma"/>
            <family val="0"/>
          </rPr>
          <t>§ 5 Z. 2 Oö. Elternbeitragsverordnung 2011:
Der monatliche Höchstbeitrag, der maximal kostendeckend sein darf, ist vom Rechtsträger nach Maßgabe der §§ 8 und 9 festzulegen und beträgt für Kinder über drei Jahren (§ 9) mindestens 100 Euro.</t>
        </r>
      </text>
    </comment>
    <comment ref="D19" authorId="0">
      <text>
        <r>
          <rPr>
            <sz val="8"/>
            <rFont val="Tahoma"/>
            <family val="0"/>
          </rPr>
          <t>§ 8 Abs. 2 1. Fall bzw. § 9 Abs. 2 1. Fall Oö. Elternbeitragsverordnung 2011:
Der Elternbeitrag für den Besuch einer Kinderbetreuungseinrichtung ist grundsätzlich für fünf Tage pro Woche festzusetzen. Ermöglicht der Rechtsträger einen Besuch von weniger als fünf Tagen, so darf darüber hinaus
- ein Tarif für drei Tage festgesetzt werden, der mindestens 70% vom Fünf-Tages-Tarif betragen muss,  ...</t>
        </r>
      </text>
    </comment>
    <comment ref="D20" authorId="0">
      <text>
        <r>
          <rPr>
            <sz val="8"/>
            <rFont val="Tahoma"/>
            <family val="0"/>
          </rPr>
          <t>§ 8 Abs. 2 2. Fall bzw. § 9 Abs. 2 2. Fall Oö. Elternbeitragsverordnung 2011:
Der Elternbeitrag für den Besuch einer Kinderbetreuungseinrichtung ist grundsätzlich für fünf Tage pro Woche festzusetzen. Ermöglicht der Rechtsträger einen Besuch von weniger als fünf Tagen, so darf darüber hinaus ...
- ein Tarif für zwei Tage festgesetzt werden, der mindestens 50 % vom Fünf-Tages-Tarif betragen muss.</t>
        </r>
      </text>
    </comment>
    <comment ref="D14" authorId="0">
      <text>
        <r>
          <rPr>
            <sz val="8"/>
            <rFont val="Tahoma"/>
            <family val="0"/>
          </rPr>
          <t>§ 9 Abs. 1 Oö. Elternbeitragsverodnung 2011:
Der Elternbeitrag für die Inanspruchnahme einer Kinderbetreuungseinrichtung beträgt von der Berechnungsgrundlage (§ 2 Abs. 8) für Kinder über drei Jahren
1. 3% für die Betreuungszeit bis maximal 30 Wochenstunden bzw. bis maximal 25 Wochenstunden bei Schulkindern oder
2. mindestens 4% bei darüber hinausgehender Inanspruchnahme.</t>
        </r>
      </text>
    </comment>
    <comment ref="D15" authorId="0">
      <text>
        <r>
          <rPr>
            <sz val="8"/>
            <rFont val="Tahoma"/>
            <family val="0"/>
          </rPr>
          <t>§ 4 Z. 2 Oö. Elternbeitragsverordnung 2011:
Der monatliche Mindestbeitrag beträgt für Kinder über drei Jahren (§ 9) 38 Euro.</t>
        </r>
      </text>
    </comment>
    <comment ref="D16" authorId="0">
      <text>
        <r>
          <rPr>
            <sz val="8"/>
            <rFont val="Tahoma"/>
            <family val="0"/>
          </rPr>
          <t>§ 5 Z. 2 Oö. Elternbeitragsverordnung 2011:
Der monatliche Höchstbeitrag, der maximal kostendeckend sein darf, ist vom Rechtsträger nach Maßgabe der §§ 8 und 9 festzulegen und beträgt für Kinder über drei Jahren (§ 9) mindestens 100 Euro.</t>
        </r>
      </text>
    </comment>
    <comment ref="D22" authorId="1">
      <text>
        <r>
          <rPr>
            <sz val="8"/>
            <rFont val="Tahoma"/>
            <family val="2"/>
          </rPr>
          <t>§ 6 Oö. Elternbeitragsverordnung 2011:
Besuchen mehrere Kinder einer Familie beitragspflichtig eine Kinderbetreuungs-einrichtung, ist für das zweite Kind ein Abschlag bis maximal 50% und für jedes weitere Kind in einer Kinderbetreuungseinrichtung ein Abschlag bis maximal 100% festzusetzen.</t>
        </r>
      </text>
    </comment>
    <comment ref="D23" authorId="1">
      <text>
        <r>
          <rPr>
            <sz val="8"/>
            <rFont val="Tahoma"/>
            <family val="2"/>
          </rPr>
          <t>§ 6 Oö. Elternbeitragsverordnung 2011:
Besuchen mehrere Kinder einer Familie beitragspflichtig eine Kinderbetreuungs-einrichtung, ist für das zweite Kind ein Abschlag bis maximal 50% und für jedes weitere Kind in einer Kinderbetreuungseinrichtung ein Abschlag bis maximal 100% festzusetzen.</t>
        </r>
      </text>
    </comment>
    <comment ref="D24" authorId="2">
      <text>
        <r>
          <rPr>
            <sz val="8"/>
            <rFont val="Tahoma"/>
            <family val="0"/>
          </rPr>
          <t>§ 2 Abs. 7 Oö. Elternbeitragsverordnung 2011:
Vom ermittelten Familieneinkommen sind je weiterem nicht selbsterhaltungs-fähigem Kind (§ 140 ABGB) im Haushalt 200 Euro abzuziehen.</t>
        </r>
      </text>
    </comment>
  </commentList>
</comments>
</file>

<file path=xl/sharedStrings.xml><?xml version="1.0" encoding="utf-8"?>
<sst xmlns="http://schemas.openxmlformats.org/spreadsheetml/2006/main" count="83" uniqueCount="67">
  <si>
    <t xml:space="preserve">mtl. Brutto-Familieneinkommen </t>
  </si>
  <si>
    <t>Anteil Elternbeitrag von Berechnungsgrundlage</t>
  </si>
  <si>
    <t>Mindestvorgaben</t>
  </si>
  <si>
    <t>2-Tages-Tarif</t>
  </si>
  <si>
    <t>Betreuung von Kindern unter 3 Jahren</t>
  </si>
  <si>
    <t>3-Tages-Tarif</t>
  </si>
  <si>
    <t>3,6% bzw. mind. 4,8%</t>
  </si>
  <si>
    <t>3% bzw. mind. 4%</t>
  </si>
  <si>
    <t>Kind ist über 3 Jahre</t>
  </si>
  <si>
    <t>Betreuungsausmaß:</t>
  </si>
  <si>
    <t>Alter:</t>
  </si>
  <si>
    <t>Abschläge</t>
  </si>
  <si>
    <t xml:space="preserve">Felder in dieser Farbe bedeuten: Benötigte Angaben zur Berechnung des Elternbeitrages hier eingeben. </t>
  </si>
  <si>
    <r>
      <t xml:space="preserve">Grundeinstellungen für die Berechnung des Elternbeitrages
</t>
    </r>
    <r>
      <rPr>
        <b/>
        <sz val="8"/>
        <rFont val="Arial"/>
        <family val="2"/>
      </rPr>
      <t>lt. Oö. Elternbeitragsverordnung 2011 -  LGBl 102/2010</t>
    </r>
  </si>
  <si>
    <t>bis max. 30 Wochenstunden</t>
  </si>
  <si>
    <t>Betreuung von Kindern über 3 Jahren</t>
  </si>
  <si>
    <t>bis max. 25 Wochenstunden</t>
  </si>
  <si>
    <t>Betreuung von Schulkindern</t>
  </si>
  <si>
    <t>Verkürzte Inanspruchnahme für Kinder unter 3 Jahren und Schulkinder</t>
  </si>
  <si>
    <t>Die Werte dieser Felder können gemäß Tarifordnung geändert werden</t>
  </si>
  <si>
    <t>Maximalvorgaben</t>
  </si>
  <si>
    <t>PARAMETER für die Berechung des Elternbeitrages</t>
  </si>
  <si>
    <t>Kind ist Schulkind</t>
  </si>
  <si>
    <t>Kind ist unter 3 Jahre</t>
  </si>
  <si>
    <t>Darüber hinausgehende Inanspruchnahme</t>
  </si>
  <si>
    <t>Berechnung des Elternbeitrages für</t>
  </si>
  <si>
    <t>Geschwisterabschlag:</t>
  </si>
  <si>
    <t>Anmerkung:</t>
  </si>
  <si>
    <t>3 Tage pro Woche</t>
  </si>
  <si>
    <t>2 Tage pro Woche</t>
  </si>
  <si>
    <t>ab  31 Wochenstunden</t>
  </si>
  <si>
    <t>ab 31 Wochenstunden</t>
  </si>
  <si>
    <t>ab 26 Wochenstunden</t>
  </si>
  <si>
    <t>ABSCHLÄGE</t>
  </si>
  <si>
    <t>Abschlag für Inanspruchnahme</t>
  </si>
  <si>
    <t>Tage pro Woche</t>
  </si>
  <si>
    <t>Abschlag für Geschwister in beitragspflichtigen Einrichtungen</t>
  </si>
  <si>
    <t>Anteil Elternbeitrag</t>
  </si>
  <si>
    <t>Betreuungszeit bis max. 30 Wochenstunden bzw. max. 25 Wochenstunden bei Schulkind</t>
  </si>
  <si>
    <t>Kind ist das 1. Kind der Familie in einer beitragspflichtigen*) Einrichtung - kein Abschlag</t>
  </si>
  <si>
    <t>Kind ist das 2. Kind der Familie in einer beitragspflichtigen*) Einrichtung</t>
  </si>
  <si>
    <t>Kind ist das 3. oder weitere Kind der Familie in einer beitragspflichtigen*) Einrichtung</t>
  </si>
  <si>
    <t>*) Beitragspflicht besteht für:</t>
  </si>
  <si>
    <t>5 Tage pro Woche - kein Abschlag</t>
  </si>
  <si>
    <t>Mindestbeitrag 5-Tages-Tarif ohne Abschläge</t>
  </si>
  <si>
    <t>Höchstbeitrag 5-Tages-Tarif</t>
  </si>
  <si>
    <t>Abschlag vom ermittelten Familieneinkommen je weiterem nicht selbsterhaltungsfähigem Kind (§ 140 ABGB) im Haushalt</t>
  </si>
  <si>
    <t xml:space="preserve">   -  Kind vor dem vollendeten 30. Lebensmonat</t>
  </si>
  <si>
    <t xml:space="preserve">   -  Kind, das über keinen Hauptwohnsitz in OÖ verfügt</t>
  </si>
  <si>
    <t xml:space="preserve">   -  Kind ab dem Schuleintrittt</t>
  </si>
  <si>
    <t>... weitere(s) nicht selbsterhaltungsfähige(s) Kind(er) im Haushalt                               Anzahl</t>
  </si>
  <si>
    <t>Berechnungsgrundlage</t>
  </si>
  <si>
    <t>€ 100 bzw. € 133</t>
  </si>
  <si>
    <t>€ 160 bzw. € 213</t>
  </si>
  <si>
    <t>**) Beitragspflicht besteht für:</t>
  </si>
  <si>
    <t>Abschlag für 2. Kind in einer beitragspflichtige**) Kinderbetreuungseinrichtung</t>
  </si>
  <si>
    <t>Abschlag für ein 3. oder weiteres Kind in einer beitragspflichtige**) Kinderbetreuungseinrichtung</t>
  </si>
  <si>
    <t>Mindestbeitrag ohne Abschläge</t>
  </si>
  <si>
    <t xml:space="preserve">Berechnung für Begrenzung auf Mindestbeitrag </t>
  </si>
  <si>
    <t>Arbeitsjahr 2016/2017 (gültig ab 1.9.2016)*)</t>
  </si>
  <si>
    <r>
      <t xml:space="preserve">*) Gemäß § 7 Index Oö. Elternbeitragsverordnung 2011 ändern sich der Mindest- und der Höchstbeitrag gemäß §§ 4 und 5, der Elternbeitrag gemäß § 11 sowie die Materialbeiträge (Werkbeiträge) gemäß § 12 jeweils zu Beginn des nächstfolgenden Arbeitsjahres entsprechend der Änderung des von der Statistik Austria kundgemachten Verbraucherpreisindex 2005 oder eines an seine Stelle tretenden Index gegenüber dem durchschnittlichen Index des vorangegangenen Kalenderjahres, </t>
    </r>
    <r>
      <rPr>
        <b/>
        <sz val="8"/>
        <rFont val="Arial"/>
        <family val="2"/>
      </rPr>
      <t>erstmals zu Beginn des Arbeitsjahres 2012/2013.</t>
    </r>
    <r>
      <rPr>
        <sz val="8"/>
        <rFont val="Arial"/>
        <family val="2"/>
      </rPr>
      <t xml:space="preserve"> Dabei ist nach mathematischen Rundungsregeln auf ganze Eurobeträge zu runden. (Anpassung zum Beginn des Arbeitsjahres 2012/2013: 3,3 %;  2013/2014: 2,4 %; 2014/2015: 2,0 %; 2015/2016: 1,7 %; 2016/2017: 0,9 %)</t>
    </r>
  </si>
  <si>
    <t>Version vom: 24.08.2016</t>
  </si>
  <si>
    <t>Hinweis:</t>
  </si>
  <si>
    <t>**) Der Mindestbeitrag kann gemäß § 14 Abs. 2 EBVO aus besonders berücksichtigungswürdigen sozialen Umständen</t>
  </si>
  <si>
    <t xml:space="preserve">ermäßigt oder zur Gänze nachgesehen werden , wobei auf die Vermögens-, Einkommens und Familienverhältnisse </t>
  </si>
  <si>
    <t>der Eltern Bedacht zu nehmen ist.</t>
  </si>
  <si>
    <t>**)</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</si>
</sst>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EUR&quot;;\-#,##0\ &quot;EUR&quot;"/>
    <numFmt numFmtId="173" formatCode="#,##0\ &quot;EUR&quot;;[Red]\-#,##0\ &quot;EUR&quot;"/>
    <numFmt numFmtId="174" formatCode="#,##0.00\ &quot;EUR&quot;;\-#,##0.00\ &quot;EUR&quot;"/>
    <numFmt numFmtId="175" formatCode="#,##0.00\ &quot;EUR&quot;;[Red]\-#,##0.00\ &quot;EUR&quot;"/>
    <numFmt numFmtId="176" formatCode="_-* #,##0\ &quot;EUR&quot;_-;\-* #,##0\ &quot;EUR&quot;_-;_-* &quot;-&quot;\ &quot;EUR&quot;_-;_-@_-"/>
    <numFmt numFmtId="177" formatCode="_-* #,##0\ _E_U_R_-;\-* #,##0\ _E_U_R_-;_-* &quot;-&quot;\ _E_U_R_-;_-@_-"/>
    <numFmt numFmtId="178" formatCode="_-* #,##0.00\ &quot;EUR&quot;_-;\-* #,##0.00\ &quot;EUR&quot;_-;_-* &quot;-&quot;??\ &quot;EUR&quot;_-;_-@_-"/>
    <numFmt numFmtId="179" formatCode="_-* #,##0.00\ _E_U_R_-;\-* #,##0.00\ _E_U_R_-;_-* &quot;-&quot;??\ _E_U_R_-;_-@_-"/>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quot;EUR&quot;\ #,##0;\-&quot;EUR&quot;\ #,##0"/>
    <numFmt numFmtId="189" formatCode="&quot;EUR&quot;\ #,##0;[Red]\-&quot;EUR&quot;\ #,##0"/>
    <numFmt numFmtId="190" formatCode="&quot;EUR&quot;\ #,##0.00;\-&quot;EUR&quot;\ #,##0.00"/>
    <numFmt numFmtId="191" formatCode="&quot;EUR&quot;\ #,##0.00;[Red]\-&quot;EUR&quot;\ #,##0.00"/>
    <numFmt numFmtId="192" formatCode="_-&quot;EUR&quot;\ * #,##0_-;\-&quot;EUR&quot;\ * #,##0_-;_-&quot;EUR&quot;\ * &quot;-&quot;_-;_-@_-"/>
    <numFmt numFmtId="193" formatCode="_-&quot;EUR&quot;\ * #,##0.00_-;\-&quot;EUR&quot;\ * #,##0.00_-;_-&quot;EUR&quot;\ * &quot;-&quot;??_-;_-@_-"/>
    <numFmt numFmtId="194" formatCode="&quot;öS&quot;\ #,##0;\-&quot;öS&quot;\ #,##0"/>
    <numFmt numFmtId="195" formatCode="&quot;öS&quot;\ #,##0;[Red]\-&quot;öS&quot;\ #,##0"/>
    <numFmt numFmtId="196" formatCode="&quot;öS&quot;\ #,##0.00;\-&quot;öS&quot;\ #,##0.00"/>
    <numFmt numFmtId="197" formatCode="&quot;öS&quot;\ #,##0.00;[Red]\-&quot;öS&quot;\ #,##0.00"/>
    <numFmt numFmtId="198" formatCode="_-&quot;öS&quot;\ * #,##0_-;\-&quot;öS&quot;\ * #,##0_-;_-&quot;öS&quot;\ * &quot;-&quot;_-;_-@_-"/>
    <numFmt numFmtId="199" formatCode="_-&quot;öS&quot;\ * #,##0.00_-;\-&quot;öS&quot;\ * #,##0.00_-;_-&quot;öS&quot;\ * &quot;-&quot;??_-;_-@_-"/>
    <numFmt numFmtId="200" formatCode="h:mm"/>
    <numFmt numFmtId="201" formatCode="0.0"/>
    <numFmt numFmtId="202" formatCode="0.0000"/>
    <numFmt numFmtId="203" formatCode="0.000000"/>
    <numFmt numFmtId="204" formatCode="#,##0.00\ _E_U_R"/>
    <numFmt numFmtId="205" formatCode="0.0%"/>
    <numFmt numFmtId="206" formatCode="0.000"/>
    <numFmt numFmtId="207" formatCode="hh:mm;@"/>
    <numFmt numFmtId="208" formatCode="0.00000"/>
    <numFmt numFmtId="209" formatCode="&quot;öS&quot;\ #,##0"/>
    <numFmt numFmtId="210" formatCode="\K\i\n\d\ #,##0"/>
    <numFmt numFmtId="211" formatCode="\K\i\n\d\ ##0"/>
    <numFmt numFmtId="212" formatCode="&quot;öS&quot;\ #,##0.0"/>
    <numFmt numFmtId="213" formatCode="#,##0.00\ [$€-1]"/>
    <numFmt numFmtId="214" formatCode="#,##0.0\ [$€-1]"/>
    <numFmt numFmtId="215" formatCode="#,##0\ [$€-1]"/>
    <numFmt numFmtId="216" formatCode="#,##0\ [$€-1];[Red]\-#,##0\ [$€-1]"/>
    <numFmt numFmtId="217" formatCode="#,##0.000_ ;\-#,##0.000\ "/>
    <numFmt numFmtId="218" formatCode="&quot;€&quot;\ #,##0.000;\-&quot;€&quot;\ #,##0.000"/>
    <numFmt numFmtId="219" formatCode="0_ ;\-0\ "/>
    <numFmt numFmtId="220" formatCode="&quot;+&quot;0%"/>
    <numFmt numFmtId="221" formatCode="&quot;+&quot;&quot;€&quot;\ #,##0;\-&quot;€&quot;\ #,##0"/>
    <numFmt numFmtId="222" formatCode="&quot;+&quot;0%;\-0%"/>
    <numFmt numFmtId="223" formatCode="&quot;€&quot;\ #,##0;\-\ &quot;€&quot;\ #,##0"/>
    <numFmt numFmtId="224" formatCode="&quot;€&quot;\ #,##0"/>
    <numFmt numFmtId="225" formatCode="&quot;höchstens&quot;\ &quot;€&quot;\ #,##0;&quot;höchstens&quot;\ \-&quot;€&quot;\ #,##0"/>
    <numFmt numFmtId="226" formatCode="#,##0.00_ ;\-#,##0.00\ "/>
    <numFmt numFmtId="227" formatCode="&quot;€&quot;\ #,##0.0;\-&quot;€&quot;\ #,##0.0"/>
  </numFmts>
  <fonts count="52">
    <font>
      <sz val="10"/>
      <name val="Arial"/>
      <family val="2"/>
    </font>
    <font>
      <sz val="9"/>
      <name val="Times New Roman"/>
      <family val="0"/>
    </font>
    <font>
      <u val="single"/>
      <sz val="10"/>
      <color indexed="36"/>
      <name val="Arial"/>
      <family val="0"/>
    </font>
    <font>
      <b/>
      <sz val="10"/>
      <name val="Arial"/>
      <family val="0"/>
    </font>
    <font>
      <u val="single"/>
      <sz val="10"/>
      <color indexed="12"/>
      <name val="Arial"/>
      <family val="0"/>
    </font>
    <font>
      <sz val="8"/>
      <name val="Arial"/>
      <family val="0"/>
    </font>
    <font>
      <b/>
      <sz val="8"/>
      <name val="Arial"/>
      <family val="2"/>
    </font>
    <font>
      <sz val="8"/>
      <name val="Tahoma"/>
      <family val="0"/>
    </font>
    <font>
      <b/>
      <sz val="9"/>
      <color indexed="63"/>
      <name val="Arial"/>
      <family val="0"/>
    </font>
    <font>
      <sz val="9"/>
      <name val="Arial"/>
      <family val="0"/>
    </font>
    <font>
      <b/>
      <sz val="9"/>
      <name val="Arial"/>
      <family val="0"/>
    </font>
    <font>
      <sz val="9"/>
      <color indexed="63"/>
      <name val="Arial"/>
      <family val="0"/>
    </font>
    <font>
      <b/>
      <sz val="9"/>
      <color indexed="12"/>
      <name val="Arial"/>
      <family val="0"/>
    </font>
    <font>
      <b/>
      <sz val="9"/>
      <color indexed="10"/>
      <name val="Arial"/>
      <family val="0"/>
    </font>
    <font>
      <b/>
      <sz val="12"/>
      <name val="Arial"/>
      <family val="0"/>
    </font>
    <font>
      <sz val="9"/>
      <color indexed="52"/>
      <name val="Arial"/>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b/>
      <sz val="12"/>
      <color indexed="8"/>
      <name val="Arial"/>
      <family val="0"/>
    </font>
    <font>
      <b/>
      <sz val="9"/>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gray125">
        <fgColor indexed="22"/>
        <bgColor indexed="9"/>
      </patternFill>
    </fill>
    <fill>
      <patternFill patternType="solid">
        <fgColor indexed="22"/>
        <bgColor indexed="64"/>
      </patternFill>
    </fill>
    <fill>
      <patternFill patternType="solid">
        <fgColor indexed="60"/>
        <bgColor indexed="64"/>
      </patternFill>
    </fill>
    <fill>
      <patternFill patternType="solid">
        <fgColor indexed="43"/>
        <bgColor indexed="64"/>
      </patternFill>
    </fill>
  </fills>
  <borders count="4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hair"/>
      <right>
        <color indexed="63"/>
      </right>
      <top style="hair"/>
      <bottom>
        <color indexed="63"/>
      </bottom>
    </border>
    <border>
      <left>
        <color indexed="63"/>
      </left>
      <right style="thin"/>
      <top style="hair"/>
      <bottom style="hair"/>
    </border>
    <border>
      <left style="thin"/>
      <right style="thin"/>
      <top style="hair"/>
      <bottom style="thin"/>
    </border>
    <border>
      <left style="thin"/>
      <right style="thin"/>
      <top style="hair"/>
      <bottom style="hair"/>
    </border>
    <border>
      <left style="thin"/>
      <right style="thin"/>
      <top>
        <color indexed="63"/>
      </top>
      <bottom>
        <color indexed="63"/>
      </bottom>
    </border>
    <border>
      <left>
        <color indexed="63"/>
      </left>
      <right style="thin"/>
      <top style="thin"/>
      <bottom>
        <color indexed="63"/>
      </bottom>
    </border>
    <border>
      <left>
        <color indexed="63"/>
      </left>
      <right>
        <color indexed="63"/>
      </right>
      <top style="double"/>
      <bottom>
        <color indexed="63"/>
      </bottom>
    </border>
    <border>
      <left>
        <color indexed="63"/>
      </left>
      <right style="thin"/>
      <top>
        <color indexed="63"/>
      </top>
      <bottom style="double"/>
    </border>
    <border>
      <left>
        <color indexed="63"/>
      </left>
      <right style="thin"/>
      <top style="thin"/>
      <bottom style="hair"/>
    </border>
    <border>
      <left style="thin"/>
      <right style="hair"/>
      <top>
        <color indexed="63"/>
      </top>
      <bottom>
        <color indexed="63"/>
      </bottom>
    </border>
    <border>
      <left style="thin"/>
      <right style="hair"/>
      <top style="hair"/>
      <bottom style="thin"/>
    </border>
    <border>
      <left style="hair"/>
      <right>
        <color indexed="63"/>
      </right>
      <top style="hair"/>
      <bottom style="thin"/>
    </border>
    <border>
      <left>
        <color indexed="63"/>
      </left>
      <right style="thin"/>
      <top style="hair"/>
      <bottom style="thin"/>
    </border>
    <border>
      <left style="thin"/>
      <right>
        <color indexed="63"/>
      </right>
      <top style="thin"/>
      <bottom style="double"/>
    </border>
    <border>
      <left>
        <color indexed="63"/>
      </left>
      <right>
        <color indexed="63"/>
      </right>
      <top style="thin"/>
      <bottom style="double"/>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hair"/>
      <bottom>
        <color indexed="63"/>
      </bottom>
    </border>
    <border>
      <left>
        <color indexed="63"/>
      </left>
      <right style="thin"/>
      <top style="hair"/>
      <bottom>
        <color indexed="63"/>
      </bottom>
    </border>
    <border>
      <left style="thin"/>
      <right style="thin"/>
      <top style="thin"/>
      <bottom style="hair"/>
    </border>
    <border>
      <left style="thin"/>
      <right style="thin"/>
      <top style="thin"/>
      <bottom style="double"/>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color indexed="63"/>
      </left>
      <right>
        <color indexed="63"/>
      </right>
      <top style="thin"/>
      <bottom style="hair"/>
    </border>
    <border>
      <left>
        <color indexed="63"/>
      </left>
      <right>
        <color indexed="63"/>
      </right>
      <top style="hair"/>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0" fontId="2" fillId="0" borderId="0" applyNumberFormat="0" applyFill="0" applyBorder="0" applyAlignment="0" applyProtection="0"/>
    <xf numFmtId="0" fontId="3" fillId="0" borderId="0">
      <alignment horizontal="center" wrapText="1"/>
      <protection/>
    </xf>
    <xf numFmtId="0" fontId="3" fillId="0" borderId="0">
      <alignment horizontal="left"/>
      <protection/>
    </xf>
    <xf numFmtId="0" fontId="3" fillId="0" borderId="0">
      <alignment horizontal="right"/>
      <protection/>
    </xf>
    <xf numFmtId="0" fontId="0" fillId="0" borderId="0">
      <alignment horizontal="center" wrapText="1"/>
      <protection/>
    </xf>
    <xf numFmtId="185" fontId="1"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0" fillId="0" borderId="0">
      <alignment/>
      <protection/>
    </xf>
    <xf numFmtId="0" fontId="42" fillId="28" borderId="0" applyNumberFormat="0" applyBorder="0" applyAlignment="0" applyProtection="0"/>
    <xf numFmtId="0" fontId="4" fillId="0" borderId="0" applyNumberFormat="0" applyFill="0" applyBorder="0" applyAlignment="0" applyProtection="0"/>
    <xf numFmtId="2" fontId="1" fillId="0" borderId="0" applyFont="0" applyFill="0" applyBorder="0" applyAlignment="0" applyProtection="0"/>
    <xf numFmtId="0" fontId="0" fillId="0" borderId="0">
      <alignment horizontal="left"/>
      <protection/>
    </xf>
    <xf numFmtId="0" fontId="43" fillId="29" borderId="0" applyNumberFormat="0" applyBorder="0" applyAlignment="0" applyProtection="0"/>
    <xf numFmtId="0" fontId="0" fillId="30" borderId="4" applyNumberFormat="0" applyFont="0" applyAlignment="0" applyProtection="0"/>
    <xf numFmtId="9" fontId="1" fillId="0" borderId="0" applyFont="0" applyFill="0" applyBorder="0" applyAlignment="0" applyProtection="0"/>
    <xf numFmtId="0" fontId="44" fillId="31" borderId="0" applyNumberFormat="0" applyBorder="0" applyAlignment="0" applyProtection="0"/>
    <xf numFmtId="0" fontId="0" fillId="0" borderId="0">
      <alignment/>
      <protection/>
    </xf>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186" fontId="1" fillId="0" borderId="0" applyFont="0" applyFill="0" applyBorder="0" applyAlignment="0" applyProtection="0"/>
    <xf numFmtId="184" fontId="1"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154">
    <xf numFmtId="0" fontId="0" fillId="0" borderId="0" xfId="0" applyAlignment="1">
      <alignment/>
    </xf>
    <xf numFmtId="0" fontId="5" fillId="0" borderId="0" xfId="59" applyFont="1" applyBorder="1">
      <alignment/>
      <protection/>
    </xf>
    <xf numFmtId="0" fontId="9" fillId="0" borderId="0" xfId="59" applyFont="1" applyAlignment="1" applyProtection="1">
      <alignment/>
      <protection locked="0"/>
    </xf>
    <xf numFmtId="0" fontId="9" fillId="0" borderId="0" xfId="59" applyFont="1" applyFill="1" applyAlignment="1" applyProtection="1">
      <alignment/>
      <protection locked="0"/>
    </xf>
    <xf numFmtId="0" fontId="10" fillId="0" borderId="10" xfId="59" applyFont="1" applyFill="1" applyBorder="1" applyAlignment="1" applyProtection="1">
      <alignment/>
      <protection/>
    </xf>
    <xf numFmtId="0" fontId="9" fillId="0" borderId="11" xfId="59" applyFont="1" applyFill="1" applyBorder="1" applyAlignment="1" applyProtection="1">
      <alignment/>
      <protection/>
    </xf>
    <xf numFmtId="0" fontId="9" fillId="0" borderId="11" xfId="59" applyFont="1" applyFill="1" applyBorder="1" applyAlignment="1" applyProtection="1">
      <alignment/>
      <protection locked="0"/>
    </xf>
    <xf numFmtId="0" fontId="9" fillId="0" borderId="12" xfId="59" applyFont="1" applyFill="1" applyBorder="1" applyAlignment="1" applyProtection="1">
      <alignment vertical="center"/>
      <protection/>
    </xf>
    <xf numFmtId="0" fontId="9" fillId="0" borderId="10" xfId="59" applyFont="1" applyFill="1" applyBorder="1" applyAlignment="1" applyProtection="1">
      <alignment/>
      <protection/>
    </xf>
    <xf numFmtId="0" fontId="5" fillId="0" borderId="13" xfId="59" applyFont="1" applyFill="1" applyBorder="1" applyAlignment="1" applyProtection="1">
      <alignment wrapText="1"/>
      <protection/>
    </xf>
    <xf numFmtId="0" fontId="9" fillId="0" borderId="0" xfId="59" applyFont="1" applyBorder="1" applyAlignment="1" applyProtection="1">
      <alignment/>
      <protection/>
    </xf>
    <xf numFmtId="0" fontId="8" fillId="33" borderId="11" xfId="59" applyFont="1" applyFill="1" applyBorder="1" applyAlignment="1" applyProtection="1">
      <alignment wrapText="1"/>
      <protection/>
    </xf>
    <xf numFmtId="0" fontId="5" fillId="0" borderId="0" xfId="59" applyFont="1" applyBorder="1" applyAlignment="1">
      <alignment wrapText="1"/>
      <protection/>
    </xf>
    <xf numFmtId="0" fontId="3" fillId="0" borderId="14" xfId="59" applyFont="1" applyFill="1" applyBorder="1" applyAlignment="1" applyProtection="1">
      <alignment horizontal="center" wrapText="1"/>
      <protection/>
    </xf>
    <xf numFmtId="0" fontId="5" fillId="0" borderId="0" xfId="59" applyFont="1" applyBorder="1" applyAlignment="1">
      <alignment/>
      <protection/>
    </xf>
    <xf numFmtId="0" fontId="5" fillId="0" borderId="0" xfId="59" applyFont="1" applyFill="1" applyBorder="1" applyAlignment="1">
      <alignment/>
      <protection/>
    </xf>
    <xf numFmtId="0" fontId="10" fillId="0" borderId="11" xfId="59" applyFont="1" applyFill="1" applyBorder="1" applyAlignment="1" applyProtection="1">
      <alignment vertical="center"/>
      <protection/>
    </xf>
    <xf numFmtId="0" fontId="6" fillId="34" borderId="12" xfId="59" applyFont="1" applyFill="1" applyBorder="1" applyAlignment="1">
      <alignment horizontal="center" vertical="center" wrapText="1"/>
      <protection/>
    </xf>
    <xf numFmtId="0" fontId="6" fillId="34" borderId="15" xfId="59" applyFont="1" applyFill="1" applyBorder="1" applyAlignment="1">
      <alignment horizontal="left" vertical="center" wrapText="1"/>
      <protection/>
    </xf>
    <xf numFmtId="0" fontId="14" fillId="0" borderId="16" xfId="59" applyFont="1" applyBorder="1" applyAlignment="1">
      <alignment horizontal="left" wrapText="1"/>
      <protection/>
    </xf>
    <xf numFmtId="0" fontId="14" fillId="0" borderId="0" xfId="59" applyFont="1" applyBorder="1" applyAlignment="1">
      <alignment horizontal="left" wrapText="1"/>
      <protection/>
    </xf>
    <xf numFmtId="0" fontId="14" fillId="0" borderId="17" xfId="59" applyFont="1" applyBorder="1" applyAlignment="1">
      <alignment horizontal="left" wrapText="1"/>
      <protection/>
    </xf>
    <xf numFmtId="0" fontId="9" fillId="35" borderId="14" xfId="59" applyFont="1" applyFill="1" applyBorder="1" applyAlignment="1" applyProtection="1">
      <alignment/>
      <protection locked="0"/>
    </xf>
    <xf numFmtId="0" fontId="9" fillId="0" borderId="12" xfId="59" applyFont="1" applyFill="1" applyBorder="1" applyAlignment="1" applyProtection="1">
      <alignment vertical="center" wrapText="1"/>
      <protection/>
    </xf>
    <xf numFmtId="0" fontId="10" fillId="35" borderId="18" xfId="59" applyFont="1" applyFill="1" applyBorder="1" applyAlignment="1" applyProtection="1">
      <alignment/>
      <protection locked="0"/>
    </xf>
    <xf numFmtId="0" fontId="10" fillId="34" borderId="10" xfId="59" applyFont="1" applyFill="1" applyBorder="1" applyAlignment="1" applyProtection="1">
      <alignment vertical="center"/>
      <protection/>
    </xf>
    <xf numFmtId="1" fontId="12" fillId="35" borderId="15" xfId="59" applyNumberFormat="1" applyFont="1" applyFill="1" applyBorder="1" applyAlignment="1" applyProtection="1">
      <alignment/>
      <protection locked="0"/>
    </xf>
    <xf numFmtId="0" fontId="9" fillId="35" borderId="15" xfId="59" applyFont="1" applyFill="1" applyBorder="1" applyAlignment="1" applyProtection="1">
      <alignment/>
      <protection/>
    </xf>
    <xf numFmtId="0" fontId="10" fillId="35" borderId="15" xfId="59" applyFont="1" applyFill="1" applyBorder="1" applyAlignment="1" applyProtection="1">
      <alignment horizontal="center" vertical="center"/>
      <protection/>
    </xf>
    <xf numFmtId="0" fontId="10" fillId="35" borderId="15" xfId="59" applyFont="1" applyFill="1" applyBorder="1" applyAlignment="1" applyProtection="1">
      <alignment horizontal="center" vertical="center"/>
      <protection/>
    </xf>
    <xf numFmtId="0" fontId="11" fillId="33" borderId="19" xfId="59" applyFont="1" applyFill="1" applyBorder="1" applyAlignment="1" applyProtection="1">
      <alignment/>
      <protection/>
    </xf>
    <xf numFmtId="164" fontId="8" fillId="33" borderId="20" xfId="59" applyNumberFormat="1" applyFont="1" applyFill="1" applyBorder="1" applyAlignment="1" applyProtection="1">
      <alignment/>
      <protection/>
    </xf>
    <xf numFmtId="0" fontId="8" fillId="33" borderId="12" xfId="59" applyFont="1" applyFill="1" applyBorder="1" applyAlignment="1" applyProtection="1">
      <alignment horizontal="right"/>
      <protection/>
    </xf>
    <xf numFmtId="164" fontId="3" fillId="35" borderId="21" xfId="59" applyNumberFormat="1" applyFont="1" applyFill="1" applyBorder="1" applyAlignment="1" applyProtection="1">
      <alignment horizontal="center" vertical="center" wrapText="1"/>
      <protection locked="0"/>
    </xf>
    <xf numFmtId="0" fontId="3" fillId="0" borderId="18" xfId="59" applyFont="1" applyFill="1" applyBorder="1" applyAlignment="1" applyProtection="1">
      <alignment/>
      <protection/>
    </xf>
    <xf numFmtId="0" fontId="6" fillId="34" borderId="12" xfId="59" applyFont="1" applyFill="1" applyBorder="1" applyAlignment="1">
      <alignment horizontal="center" vertical="center"/>
      <protection/>
    </xf>
    <xf numFmtId="9" fontId="3" fillId="35" borderId="22" xfId="57" applyFont="1" applyFill="1" applyBorder="1" applyAlignment="1" applyProtection="1">
      <alignment horizontal="center" vertical="center"/>
      <protection locked="0"/>
    </xf>
    <xf numFmtId="9" fontId="3" fillId="35" borderId="23" xfId="57" applyFont="1" applyFill="1" applyBorder="1" applyAlignment="1" applyProtection="1">
      <alignment horizontal="center" vertical="center"/>
      <protection locked="0"/>
    </xf>
    <xf numFmtId="9" fontId="3" fillId="35" borderId="22" xfId="57" applyFont="1" applyFill="1" applyBorder="1" applyAlignment="1" applyProtection="1">
      <alignment horizontal="center" vertical="center" wrapText="1"/>
      <protection locked="0"/>
    </xf>
    <xf numFmtId="0" fontId="9" fillId="0" borderId="24" xfId="59" applyFont="1" applyFill="1" applyBorder="1" applyAlignment="1" applyProtection="1">
      <alignment vertical="center"/>
      <protection/>
    </xf>
    <xf numFmtId="0" fontId="10" fillId="35" borderId="15" xfId="59" applyFont="1" applyFill="1" applyBorder="1" applyAlignment="1" applyProtection="1">
      <alignment horizontal="center" vertical="center"/>
      <protection locked="0"/>
    </xf>
    <xf numFmtId="224" fontId="10" fillId="34" borderId="12" xfId="57" applyNumberFormat="1" applyFont="1" applyFill="1" applyBorder="1" applyAlignment="1" applyProtection="1">
      <alignment vertical="center"/>
      <protection/>
    </xf>
    <xf numFmtId="0" fontId="13" fillId="0" borderId="25" xfId="59" applyFont="1" applyFill="1" applyBorder="1" applyAlignment="1" applyProtection="1">
      <alignment vertical="center"/>
      <protection/>
    </xf>
    <xf numFmtId="0" fontId="13" fillId="0" borderId="25" xfId="59" applyFont="1" applyFill="1" applyBorder="1" applyAlignment="1" applyProtection="1">
      <alignment/>
      <protection/>
    </xf>
    <xf numFmtId="164" fontId="13" fillId="34" borderId="26" xfId="59" applyNumberFormat="1" applyFont="1" applyFill="1" applyBorder="1" applyAlignment="1" applyProtection="1" quotePrefix="1">
      <alignment vertical="center"/>
      <protection/>
    </xf>
    <xf numFmtId="1" fontId="12" fillId="34" borderId="24" xfId="59" applyNumberFormat="1" applyFont="1" applyFill="1" applyBorder="1" applyAlignment="1" applyProtection="1">
      <alignment/>
      <protection/>
    </xf>
    <xf numFmtId="1" fontId="12" fillId="35" borderId="13" xfId="59" applyNumberFormat="1" applyFont="1" applyFill="1" applyBorder="1" applyAlignment="1" applyProtection="1">
      <alignment/>
      <protection locked="0"/>
    </xf>
    <xf numFmtId="1" fontId="12" fillId="34" borderId="13" xfId="59" applyNumberFormat="1" applyFont="1" applyFill="1" applyBorder="1" applyAlignment="1" applyProtection="1">
      <alignment/>
      <protection locked="0"/>
    </xf>
    <xf numFmtId="0" fontId="9" fillId="34" borderId="12" xfId="59" applyFont="1" applyFill="1" applyBorder="1" applyAlignment="1" applyProtection="1">
      <alignment/>
      <protection locked="0"/>
    </xf>
    <xf numFmtId="0" fontId="9" fillId="34" borderId="13" xfId="59" applyFont="1" applyFill="1" applyBorder="1" applyAlignment="1" applyProtection="1">
      <alignment/>
      <protection locked="0"/>
    </xf>
    <xf numFmtId="224" fontId="10" fillId="36" borderId="12" xfId="59" applyNumberFormat="1" applyFont="1" applyFill="1" applyBorder="1" applyAlignment="1" applyProtection="1">
      <alignment/>
      <protection locked="0"/>
    </xf>
    <xf numFmtId="0" fontId="9" fillId="36" borderId="12" xfId="59" applyFont="1" applyFill="1" applyBorder="1" applyAlignment="1" applyProtection="1">
      <alignment/>
      <protection locked="0"/>
    </xf>
    <xf numFmtId="224" fontId="10" fillId="36" borderId="12" xfId="57" applyNumberFormat="1" applyFont="1" applyFill="1" applyBorder="1" applyAlignment="1" applyProtection="1">
      <alignment vertical="center"/>
      <protection/>
    </xf>
    <xf numFmtId="1" fontId="12" fillId="35" borderId="12" xfId="59" applyNumberFormat="1" applyFont="1" applyFill="1" applyBorder="1" applyAlignment="1" applyProtection="1">
      <alignment/>
      <protection locked="0"/>
    </xf>
    <xf numFmtId="205" fontId="8" fillId="34" borderId="27" xfId="59" applyNumberFormat="1" applyFont="1" applyFill="1" applyBorder="1" applyAlignment="1" applyProtection="1">
      <alignment/>
      <protection/>
    </xf>
    <xf numFmtId="9" fontId="8" fillId="34" borderId="12" xfId="59" applyNumberFormat="1" applyFont="1" applyFill="1" applyBorder="1" applyAlignment="1" applyProtection="1">
      <alignment/>
      <protection/>
    </xf>
    <xf numFmtId="0" fontId="10" fillId="0" borderId="18" xfId="59" applyFont="1" applyFill="1" applyBorder="1" applyAlignment="1" applyProtection="1">
      <alignment/>
      <protection/>
    </xf>
    <xf numFmtId="2" fontId="5" fillId="0" borderId="17" xfId="59" applyNumberFormat="1" applyFont="1" applyFill="1" applyBorder="1" applyAlignment="1">
      <alignment/>
      <protection/>
    </xf>
    <xf numFmtId="0" fontId="9" fillId="34" borderId="11" xfId="59" applyFont="1" applyFill="1" applyBorder="1" applyAlignment="1" applyProtection="1">
      <alignment horizontal="right"/>
      <protection/>
    </xf>
    <xf numFmtId="224" fontId="10" fillId="34" borderId="15" xfId="57" applyNumberFormat="1" applyFont="1" applyFill="1" applyBorder="1" applyAlignment="1" applyProtection="1">
      <alignment vertical="center"/>
      <protection/>
    </xf>
    <xf numFmtId="0" fontId="11" fillId="33" borderId="28" xfId="59" applyFont="1" applyFill="1" applyBorder="1" applyAlignment="1" applyProtection="1">
      <alignment/>
      <protection/>
    </xf>
    <xf numFmtId="0" fontId="8" fillId="33" borderId="10" xfId="59" applyFont="1" applyFill="1" applyBorder="1" applyAlignment="1" applyProtection="1">
      <alignment/>
      <protection/>
    </xf>
    <xf numFmtId="0" fontId="8" fillId="33" borderId="12" xfId="59" applyFont="1" applyFill="1" applyBorder="1" applyAlignment="1" applyProtection="1">
      <alignment/>
      <protection/>
    </xf>
    <xf numFmtId="0" fontId="11" fillId="33" borderId="29" xfId="59" applyFont="1" applyFill="1" applyBorder="1" applyAlignment="1" applyProtection="1">
      <alignment/>
      <protection/>
    </xf>
    <xf numFmtId="0" fontId="11" fillId="33" borderId="30" xfId="59" applyFont="1" applyFill="1" applyBorder="1" applyAlignment="1" applyProtection="1">
      <alignment/>
      <protection/>
    </xf>
    <xf numFmtId="164" fontId="8" fillId="33" borderId="31" xfId="59" applyNumberFormat="1" applyFont="1" applyFill="1" applyBorder="1" applyAlignment="1" applyProtection="1">
      <alignment/>
      <protection/>
    </xf>
    <xf numFmtId="0" fontId="10" fillId="34" borderId="32" xfId="59" applyFont="1" applyFill="1" applyBorder="1" applyAlignment="1" applyProtection="1">
      <alignment vertical="center"/>
      <protection/>
    </xf>
    <xf numFmtId="0" fontId="10" fillId="34" borderId="33" xfId="59" applyFont="1" applyFill="1" applyBorder="1" applyAlignment="1" applyProtection="1">
      <alignment/>
      <protection/>
    </xf>
    <xf numFmtId="224" fontId="10" fillId="35" borderId="15" xfId="59" applyNumberFormat="1" applyFont="1" applyFill="1" applyBorder="1" applyAlignment="1" applyProtection="1">
      <alignment horizontal="right" vertical="center"/>
      <protection locked="0"/>
    </xf>
    <xf numFmtId="0" fontId="0" fillId="0" borderId="0" xfId="0" applyAlignment="1" applyProtection="1">
      <alignment/>
      <protection/>
    </xf>
    <xf numFmtId="0" fontId="9" fillId="0" borderId="0" xfId="59" applyFont="1" applyAlignment="1" applyProtection="1">
      <alignment/>
      <protection/>
    </xf>
    <xf numFmtId="0" fontId="9" fillId="0" borderId="12" xfId="59" applyFont="1" applyFill="1" applyBorder="1" applyAlignment="1" applyProtection="1">
      <alignment/>
      <protection/>
    </xf>
    <xf numFmtId="0" fontId="9" fillId="0" borderId="18" xfId="59" applyFont="1" applyFill="1" applyBorder="1" applyAlignment="1" applyProtection="1">
      <alignment/>
      <protection/>
    </xf>
    <xf numFmtId="0" fontId="9" fillId="0" borderId="14" xfId="59" applyFont="1" applyFill="1" applyBorder="1" applyAlignment="1" applyProtection="1">
      <alignment/>
      <protection/>
    </xf>
    <xf numFmtId="0" fontId="9" fillId="34" borderId="10" xfId="59" applyFont="1" applyFill="1" applyBorder="1" applyAlignment="1" applyProtection="1">
      <alignment/>
      <protection/>
    </xf>
    <xf numFmtId="0" fontId="9" fillId="34" borderId="11" xfId="59" applyFont="1" applyFill="1" applyBorder="1" applyAlignment="1" applyProtection="1">
      <alignment horizontal="right"/>
      <protection/>
    </xf>
    <xf numFmtId="0" fontId="10" fillId="0" borderId="10" xfId="59" applyFont="1" applyFill="1" applyBorder="1" applyAlignment="1" applyProtection="1">
      <alignment/>
      <protection/>
    </xf>
    <xf numFmtId="0" fontId="10" fillId="0" borderId="34" xfId="59" applyFont="1" applyFill="1" applyBorder="1" applyAlignment="1" applyProtection="1">
      <alignment/>
      <protection/>
    </xf>
    <xf numFmtId="0" fontId="9" fillId="0" borderId="0" xfId="59" applyFont="1" applyFill="1" applyBorder="1" applyAlignment="1" applyProtection="1">
      <alignment/>
      <protection/>
    </xf>
    <xf numFmtId="0" fontId="9" fillId="0" borderId="12" xfId="59" applyFont="1" applyBorder="1" applyAlignment="1" applyProtection="1">
      <alignment/>
      <protection/>
    </xf>
    <xf numFmtId="0" fontId="9" fillId="34" borderId="14" xfId="59" applyFont="1" applyFill="1" applyBorder="1" applyAlignment="1" applyProtection="1">
      <alignment/>
      <protection/>
    </xf>
    <xf numFmtId="0" fontId="6" fillId="0" borderId="0" xfId="59" applyFont="1" applyBorder="1" applyAlignment="1" applyProtection="1">
      <alignment/>
      <protection/>
    </xf>
    <xf numFmtId="0" fontId="5" fillId="0" borderId="0" xfId="59" applyFont="1" applyFill="1" applyBorder="1" applyAlignment="1" applyProtection="1">
      <alignment/>
      <protection/>
    </xf>
    <xf numFmtId="0" fontId="5" fillId="0" borderId="0" xfId="59" applyFont="1" applyBorder="1" applyAlignment="1" applyProtection="1">
      <alignment/>
      <protection/>
    </xf>
    <xf numFmtId="0" fontId="5" fillId="35" borderId="10" xfId="59" applyFont="1" applyFill="1" applyBorder="1" applyAlignment="1" applyProtection="1">
      <alignment horizontal="left"/>
      <protection/>
    </xf>
    <xf numFmtId="0" fontId="5" fillId="35" borderId="11" xfId="59" applyFont="1" applyFill="1" applyBorder="1" applyAlignment="1" applyProtection="1">
      <alignment horizontal="left"/>
      <protection/>
    </xf>
    <xf numFmtId="1" fontId="12" fillId="0" borderId="12" xfId="59" applyNumberFormat="1" applyFont="1" applyFill="1" applyBorder="1" applyAlignment="1" applyProtection="1">
      <alignment/>
      <protection/>
    </xf>
    <xf numFmtId="1" fontId="12" fillId="0" borderId="13" xfId="59" applyNumberFormat="1" applyFont="1" applyFill="1" applyBorder="1" applyAlignment="1" applyProtection="1">
      <alignment/>
      <protection/>
    </xf>
    <xf numFmtId="1" fontId="10" fillId="0" borderId="12" xfId="59" applyNumberFormat="1" applyFont="1" applyFill="1" applyBorder="1" applyAlignment="1" applyProtection="1">
      <alignment/>
      <protection/>
    </xf>
    <xf numFmtId="0" fontId="14" fillId="34" borderId="35" xfId="59" applyFont="1" applyFill="1" applyBorder="1" applyAlignment="1" applyProtection="1">
      <alignment/>
      <protection locked="0"/>
    </xf>
    <xf numFmtId="0" fontId="9" fillId="34" borderId="36" xfId="59" applyFont="1" applyFill="1" applyBorder="1" applyAlignment="1" applyProtection="1">
      <alignment/>
      <protection locked="0"/>
    </xf>
    <xf numFmtId="1" fontId="12" fillId="34" borderId="24" xfId="59" applyNumberFormat="1" applyFont="1" applyFill="1" applyBorder="1" applyAlignment="1" applyProtection="1">
      <alignment/>
      <protection locked="0"/>
    </xf>
    <xf numFmtId="0" fontId="0" fillId="0" borderId="0" xfId="0" applyAlignment="1" applyProtection="1">
      <alignment/>
      <protection locked="0"/>
    </xf>
    <xf numFmtId="0" fontId="5" fillId="0" borderId="22" xfId="59" applyFont="1" applyFill="1" applyBorder="1" applyAlignment="1" applyProtection="1">
      <alignment vertical="center" wrapText="1"/>
      <protection/>
    </xf>
    <xf numFmtId="205" fontId="0" fillId="0" borderId="20" xfId="57" applyNumberFormat="1" applyFont="1" applyFill="1" applyBorder="1" applyAlignment="1" applyProtection="1">
      <alignment horizontal="center" vertical="center" wrapText="1"/>
      <protection/>
    </xf>
    <xf numFmtId="0" fontId="5" fillId="0" borderId="37" xfId="59" applyFont="1" applyFill="1" applyBorder="1" applyAlignment="1" applyProtection="1">
      <alignment vertical="center" wrapText="1"/>
      <protection/>
    </xf>
    <xf numFmtId="164" fontId="0" fillId="0" borderId="38" xfId="59" applyNumberFormat="1" applyFont="1" applyFill="1" applyBorder="1" applyAlignment="1" applyProtection="1">
      <alignment horizontal="center" vertical="center" wrapText="1"/>
      <protection/>
    </xf>
    <xf numFmtId="224" fontId="5" fillId="0" borderId="22" xfId="59" applyNumberFormat="1" applyFont="1" applyFill="1" applyBorder="1" applyAlignment="1" applyProtection="1">
      <alignment horizontal="center" vertical="center" wrapText="1"/>
      <protection/>
    </xf>
    <xf numFmtId="0" fontId="5" fillId="0" borderId="21" xfId="59" applyFont="1" applyFill="1" applyBorder="1" applyAlignment="1" applyProtection="1">
      <alignment vertical="center" wrapText="1"/>
      <protection/>
    </xf>
    <xf numFmtId="224" fontId="5" fillId="0" borderId="21" xfId="59" applyNumberFormat="1" applyFont="1" applyFill="1" applyBorder="1" applyAlignment="1" applyProtection="1">
      <alignment horizontal="center" vertical="center" wrapText="1"/>
      <protection/>
    </xf>
    <xf numFmtId="0" fontId="5" fillId="0" borderId="39" xfId="59" applyFont="1" applyFill="1" applyBorder="1" applyAlignment="1" applyProtection="1">
      <alignment horizontal="center" vertical="center" wrapText="1"/>
      <protection/>
    </xf>
    <xf numFmtId="0" fontId="6" fillId="34" borderId="15" xfId="59" applyFont="1" applyFill="1" applyBorder="1" applyAlignment="1" applyProtection="1">
      <alignment horizontal="left" vertical="center" wrapText="1"/>
      <protection/>
    </xf>
    <xf numFmtId="0" fontId="6" fillId="34" borderId="12" xfId="59" applyFont="1" applyFill="1" applyBorder="1" applyAlignment="1" applyProtection="1">
      <alignment horizontal="center" vertical="center" wrapText="1"/>
      <protection/>
    </xf>
    <xf numFmtId="205" fontId="0" fillId="0" borderId="20" xfId="57" applyNumberFormat="1" applyFont="1" applyFill="1" applyBorder="1" applyAlignment="1" applyProtection="1">
      <alignment horizontal="center" vertical="center" wrapText="1"/>
      <protection/>
    </xf>
    <xf numFmtId="164" fontId="0" fillId="0" borderId="38" xfId="59" applyNumberFormat="1" applyFont="1" applyFill="1" applyBorder="1" applyAlignment="1" applyProtection="1">
      <alignment horizontal="center" vertical="center" wrapText="1"/>
      <protection/>
    </xf>
    <xf numFmtId="0" fontId="5" fillId="0" borderId="11" xfId="59" applyFont="1" applyFill="1" applyBorder="1" applyAlignment="1" applyProtection="1">
      <alignment vertical="center" wrapText="1"/>
      <protection/>
    </xf>
    <xf numFmtId="9" fontId="5" fillId="0" borderId="22" xfId="59" applyNumberFormat="1" applyFont="1" applyFill="1" applyBorder="1" applyAlignment="1" applyProtection="1">
      <alignment horizontal="center" vertical="center"/>
      <protection/>
    </xf>
    <xf numFmtId="9" fontId="5" fillId="0" borderId="17" xfId="59" applyNumberFormat="1" applyFont="1" applyFill="1" applyBorder="1" applyAlignment="1" applyProtection="1">
      <alignment horizontal="center" vertical="center"/>
      <protection/>
    </xf>
    <xf numFmtId="0" fontId="6" fillId="34" borderId="12" xfId="59" applyFont="1" applyFill="1" applyBorder="1" applyAlignment="1" applyProtection="1">
      <alignment horizontal="center" vertical="center"/>
      <protection/>
    </xf>
    <xf numFmtId="9" fontId="5" fillId="0" borderId="20" xfId="57" applyFont="1" applyFill="1" applyBorder="1" applyAlignment="1" applyProtection="1">
      <alignment horizontal="center" vertical="center" wrapText="1"/>
      <protection/>
    </xf>
    <xf numFmtId="164" fontId="5" fillId="0" borderId="31" xfId="59" applyNumberFormat="1" applyFont="1" applyFill="1" applyBorder="1" applyAlignment="1" applyProtection="1">
      <alignment horizontal="center" vertical="center" wrapText="1"/>
      <protection/>
    </xf>
    <xf numFmtId="164" fontId="0" fillId="0" borderId="21" xfId="59" applyNumberFormat="1" applyFont="1" applyFill="1" applyBorder="1" applyAlignment="1" applyProtection="1">
      <alignment horizontal="center" vertical="center" wrapText="1"/>
      <protection/>
    </xf>
    <xf numFmtId="0" fontId="5" fillId="35" borderId="11" xfId="59" applyFont="1" applyFill="1" applyBorder="1" applyAlignment="1" applyProtection="1">
      <alignment horizontal="left" wrapText="1"/>
      <protection/>
    </xf>
    <xf numFmtId="0" fontId="5" fillId="35" borderId="12" xfId="59" applyFont="1" applyFill="1" applyBorder="1" applyAlignment="1" applyProtection="1">
      <alignment horizontal="left" wrapText="1"/>
      <protection/>
    </xf>
    <xf numFmtId="164" fontId="6" fillId="0" borderId="11" xfId="59" applyNumberFormat="1" applyFont="1" applyFill="1" applyBorder="1" applyAlignment="1" applyProtection="1">
      <alignment horizontal="center" vertical="center" wrapText="1"/>
      <protection/>
    </xf>
    <xf numFmtId="164" fontId="3" fillId="0" borderId="11" xfId="59" applyNumberFormat="1" applyFont="1" applyFill="1" applyBorder="1" applyAlignment="1" applyProtection="1">
      <alignment horizontal="center" vertical="center" wrapText="1"/>
      <protection/>
    </xf>
    <xf numFmtId="224" fontId="3" fillId="0" borderId="0" xfId="59" applyNumberFormat="1" applyFont="1" applyBorder="1" applyAlignment="1" applyProtection="1">
      <alignment horizontal="center" vertical="center" wrapText="1"/>
      <protection/>
    </xf>
    <xf numFmtId="205" fontId="0" fillId="35" borderId="20" xfId="57" applyNumberFormat="1" applyFont="1" applyFill="1" applyBorder="1" applyAlignment="1" applyProtection="1">
      <alignment horizontal="center" vertical="center" wrapText="1"/>
      <protection locked="0"/>
    </xf>
    <xf numFmtId="205" fontId="0" fillId="35" borderId="20" xfId="57" applyNumberFormat="1" applyFont="1" applyFill="1" applyBorder="1" applyAlignment="1" applyProtection="1">
      <alignment horizontal="center" vertical="center" wrapText="1"/>
      <protection locked="0"/>
    </xf>
    <xf numFmtId="0" fontId="9" fillId="0" borderId="0" xfId="59" applyFont="1" applyFill="1" applyAlignment="1" applyProtection="1">
      <alignment/>
      <protection/>
    </xf>
    <xf numFmtId="0" fontId="15" fillId="0" borderId="0" xfId="59" applyFont="1" applyFill="1" applyAlignment="1" applyProtection="1">
      <alignment/>
      <protection/>
    </xf>
    <xf numFmtId="0" fontId="15" fillId="0" borderId="0" xfId="59" applyFont="1" applyFill="1" applyAlignment="1" applyProtection="1" quotePrefix="1">
      <alignment/>
      <protection/>
    </xf>
    <xf numFmtId="9" fontId="9" fillId="0" borderId="0" xfId="59" applyNumberFormat="1" applyFont="1" applyFill="1" applyAlignment="1" applyProtection="1">
      <alignment/>
      <protection/>
    </xf>
    <xf numFmtId="0" fontId="9" fillId="0" borderId="0" xfId="59" applyFont="1" applyAlignment="1" applyProtection="1">
      <alignment horizontal="right"/>
      <protection/>
    </xf>
    <xf numFmtId="164" fontId="13" fillId="0" borderId="0" xfId="59" applyNumberFormat="1" applyFont="1" applyFill="1" applyBorder="1" applyAlignment="1" applyProtection="1" quotePrefix="1">
      <alignment vertical="center"/>
      <protection/>
    </xf>
    <xf numFmtId="0" fontId="5" fillId="35" borderId="12" xfId="59" applyFont="1" applyFill="1" applyBorder="1" applyAlignment="1" applyProtection="1">
      <alignment horizontal="left"/>
      <protection/>
    </xf>
    <xf numFmtId="0" fontId="5" fillId="0" borderId="0" xfId="59" applyFont="1" applyAlignment="1" applyProtection="1">
      <alignment/>
      <protection/>
    </xf>
    <xf numFmtId="164" fontId="10" fillId="34" borderId="40" xfId="59" applyNumberFormat="1" applyFont="1" applyFill="1" applyBorder="1" applyAlignment="1" applyProtection="1" quotePrefix="1">
      <alignment vertical="center"/>
      <protection/>
    </xf>
    <xf numFmtId="0" fontId="9" fillId="0" borderId="0" xfId="59" applyFont="1" applyAlignment="1" applyProtection="1">
      <alignment/>
      <protection/>
    </xf>
    <xf numFmtId="0" fontId="6" fillId="0" borderId="0" xfId="59" applyFont="1" applyFill="1" applyBorder="1" applyAlignment="1" applyProtection="1">
      <alignment vertical="center"/>
      <protection/>
    </xf>
    <xf numFmtId="0" fontId="5" fillId="0" borderId="0" xfId="59" applyFont="1" applyFill="1" applyBorder="1" applyAlignment="1" applyProtection="1">
      <alignment horizontal="left" vertical="center"/>
      <protection/>
    </xf>
    <xf numFmtId="0" fontId="9" fillId="0" borderId="0" xfId="59" applyFont="1" applyAlignment="1" applyProtection="1">
      <alignment vertical="top"/>
      <protection/>
    </xf>
    <xf numFmtId="0" fontId="5" fillId="0" borderId="0" xfId="59" applyNumberFormat="1" applyFont="1" applyBorder="1" applyAlignment="1">
      <alignment wrapText="1"/>
      <protection/>
    </xf>
    <xf numFmtId="0" fontId="0" fillId="0" borderId="0" xfId="0" applyAlignment="1">
      <alignment wrapText="1"/>
    </xf>
    <xf numFmtId="0" fontId="5" fillId="0" borderId="0" xfId="59" applyFont="1" applyBorder="1" applyAlignment="1" applyProtection="1">
      <alignment wrapText="1"/>
      <protection/>
    </xf>
    <xf numFmtId="0" fontId="0" fillId="0" borderId="0" xfId="0" applyFont="1" applyAlignment="1" applyProtection="1">
      <alignment/>
      <protection/>
    </xf>
    <xf numFmtId="0" fontId="6" fillId="34" borderId="10" xfId="59" applyFont="1" applyFill="1" applyBorder="1" applyAlignment="1" applyProtection="1">
      <alignment horizontal="left" vertical="center" wrapText="1"/>
      <protection/>
    </xf>
    <xf numFmtId="0" fontId="6" fillId="34" borderId="12" xfId="59" applyFont="1" applyFill="1" applyBorder="1" applyAlignment="1" applyProtection="1">
      <alignment horizontal="left" vertical="center" wrapText="1"/>
      <protection/>
    </xf>
    <xf numFmtId="0" fontId="5" fillId="0" borderId="41" xfId="59" applyFont="1" applyFill="1" applyBorder="1" applyAlignment="1" applyProtection="1">
      <alignment horizontal="left" vertical="center" wrapText="1"/>
      <protection/>
    </xf>
    <xf numFmtId="0" fontId="5" fillId="0" borderId="27" xfId="59" applyFont="1" applyFill="1" applyBorder="1" applyAlignment="1" applyProtection="1">
      <alignment horizontal="left" vertical="center" wrapText="1"/>
      <protection/>
    </xf>
    <xf numFmtId="0" fontId="5" fillId="0" borderId="42" xfId="59" applyFont="1" applyFill="1" applyBorder="1" applyAlignment="1" applyProtection="1">
      <alignment horizontal="left" vertical="center" wrapText="1"/>
      <protection/>
    </xf>
    <xf numFmtId="0" fontId="5" fillId="0" borderId="20" xfId="59" applyFont="1" applyFill="1" applyBorder="1" applyAlignment="1" applyProtection="1">
      <alignment horizontal="left" vertical="center" wrapText="1"/>
      <protection/>
    </xf>
    <xf numFmtId="0" fontId="5" fillId="0" borderId="43" xfId="59" applyFont="1" applyFill="1" applyBorder="1" applyAlignment="1" applyProtection="1">
      <alignment horizontal="left" vertical="center" wrapText="1"/>
      <protection/>
    </xf>
    <xf numFmtId="0" fontId="5" fillId="0" borderId="31" xfId="59" applyFont="1" applyFill="1" applyBorder="1" applyAlignment="1" applyProtection="1">
      <alignment horizontal="left" vertical="center" wrapText="1"/>
      <protection/>
    </xf>
    <xf numFmtId="0" fontId="14" fillId="0" borderId="16" xfId="59" applyFont="1" applyBorder="1" applyAlignment="1">
      <alignment horizontal="left" wrapText="1"/>
      <protection/>
    </xf>
    <xf numFmtId="0" fontId="14" fillId="0" borderId="0" xfId="59" applyFont="1" applyBorder="1" applyAlignment="1">
      <alignment horizontal="left" wrapText="1"/>
      <protection/>
    </xf>
    <xf numFmtId="0" fontId="5" fillId="0" borderId="41" xfId="59" applyFont="1" applyFill="1" applyBorder="1" applyAlignment="1" applyProtection="1">
      <alignment horizontal="left" vertical="center" wrapText="1"/>
      <protection/>
    </xf>
    <xf numFmtId="0" fontId="5" fillId="0" borderId="44" xfId="59" applyFont="1" applyFill="1" applyBorder="1" applyAlignment="1" applyProtection="1">
      <alignment horizontal="left" vertical="center" wrapText="1"/>
      <protection/>
    </xf>
    <xf numFmtId="0" fontId="5" fillId="0" borderId="43" xfId="59" applyFont="1" applyFill="1" applyBorder="1" applyAlignment="1" applyProtection="1">
      <alignment horizontal="left" vertical="center" wrapText="1"/>
      <protection/>
    </xf>
    <xf numFmtId="0" fontId="5" fillId="0" borderId="45" xfId="59" applyFont="1" applyFill="1" applyBorder="1" applyAlignment="1" applyProtection="1">
      <alignment horizontal="left" vertical="center" wrapText="1"/>
      <protection/>
    </xf>
    <xf numFmtId="0" fontId="6" fillId="34" borderId="16" xfId="59" applyFont="1" applyFill="1" applyBorder="1" applyAlignment="1" applyProtection="1">
      <alignment horizontal="left" vertical="center" wrapText="1"/>
      <protection/>
    </xf>
    <xf numFmtId="0" fontId="6" fillId="34" borderId="0" xfId="59" applyFont="1" applyFill="1" applyBorder="1" applyAlignment="1" applyProtection="1">
      <alignment horizontal="left" vertical="center" wrapText="1"/>
      <protection/>
    </xf>
    <xf numFmtId="0" fontId="5" fillId="35" borderId="10" xfId="59" applyFont="1" applyFill="1" applyBorder="1" applyAlignment="1" applyProtection="1">
      <alignment horizontal="left" wrapText="1"/>
      <protection/>
    </xf>
    <xf numFmtId="0" fontId="5" fillId="35" borderId="11" xfId="59" applyFont="1" applyFill="1" applyBorder="1" applyAlignment="1" applyProtection="1">
      <alignment horizontal="left" wrapText="1"/>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BoldCenter" xfId="42"/>
    <cellStyle name="BoldLeft" xfId="43"/>
    <cellStyle name="BoldRight" xfId="44"/>
    <cellStyle name="Center" xfId="45"/>
    <cellStyle name="Comma [0]" xfId="46"/>
    <cellStyle name="Eingabe" xfId="47"/>
    <cellStyle name="Ergebnis" xfId="48"/>
    <cellStyle name="Erklärender Text" xfId="49"/>
    <cellStyle name="Euro" xfId="50"/>
    <cellStyle name="Gut" xfId="51"/>
    <cellStyle name="Hyperlink" xfId="52"/>
    <cellStyle name="Comma" xfId="53"/>
    <cellStyle name="Left" xfId="54"/>
    <cellStyle name="Neutral" xfId="55"/>
    <cellStyle name="Notiz" xfId="56"/>
    <cellStyle name="Percent" xfId="57"/>
    <cellStyle name="Schlecht" xfId="58"/>
    <cellStyle name="Standard_Elternbeitragsrechner_KG_4"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D74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0</xdr:row>
      <xdr:rowOff>733425</xdr:rowOff>
    </xdr:to>
    <xdr:pic>
      <xdr:nvPicPr>
        <xdr:cNvPr id="1" name="Picture 21" descr="Banner"/>
        <xdr:cNvPicPr preferRelativeResize="1">
          <a:picLocks noChangeAspect="1"/>
        </xdr:cNvPicPr>
      </xdr:nvPicPr>
      <xdr:blipFill>
        <a:blip r:embed="rId1"/>
        <a:stretch>
          <a:fillRect/>
        </a:stretch>
      </xdr:blipFill>
      <xdr:spPr>
        <a:xfrm>
          <a:off x="0" y="0"/>
          <a:ext cx="6410325" cy="733425"/>
        </a:xfrm>
        <a:prstGeom prst="rect">
          <a:avLst/>
        </a:prstGeom>
        <a:noFill/>
        <a:ln w="12700" cmpd="sng">
          <a:solidFill>
            <a:srgbClr val="000000"/>
          </a:solidFill>
          <a:headEnd type="none"/>
          <a:tailEnd type="none"/>
        </a:ln>
      </xdr:spPr>
    </xdr:pic>
    <xdr:clientData/>
  </xdr:twoCellAnchor>
  <xdr:twoCellAnchor>
    <xdr:from>
      <xdr:col>0</xdr:col>
      <xdr:colOff>19050</xdr:colOff>
      <xdr:row>0</xdr:row>
      <xdr:rowOff>38100</xdr:rowOff>
    </xdr:from>
    <xdr:to>
      <xdr:col>1</xdr:col>
      <xdr:colOff>1504950</xdr:colOff>
      <xdr:row>0</xdr:row>
      <xdr:rowOff>485775</xdr:rowOff>
    </xdr:to>
    <xdr:sp>
      <xdr:nvSpPr>
        <xdr:cNvPr id="2" name="Text Box 22"/>
        <xdr:cNvSpPr txBox="1">
          <a:spLocks noChangeArrowheads="1"/>
        </xdr:cNvSpPr>
      </xdr:nvSpPr>
      <xdr:spPr>
        <a:xfrm>
          <a:off x="19050" y="38100"/>
          <a:ext cx="3790950" cy="447675"/>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KINDERBETREUUNGSEINRICHTUNG
</a:t>
          </a:r>
          <a:r>
            <a:rPr lang="en-US" cap="none" sz="900" b="1" i="0" u="none" baseline="0">
              <a:solidFill>
                <a:srgbClr val="000000"/>
              </a:solidFill>
              <a:latin typeface="Arial"/>
              <a:ea typeface="Arial"/>
              <a:cs typeface="Arial"/>
            </a:rPr>
            <a:t>Krabbelstube /  Kindergarten  /  Hort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1962150</xdr:colOff>
      <xdr:row>0</xdr:row>
      <xdr:rowOff>428625</xdr:rowOff>
    </xdr:from>
    <xdr:ext cx="76200" cy="200025"/>
    <xdr:sp fLocksText="0">
      <xdr:nvSpPr>
        <xdr:cNvPr id="1" name="Text Box 10"/>
        <xdr:cNvSpPr txBox="1">
          <a:spLocks noChangeArrowheads="1"/>
        </xdr:cNvSpPr>
      </xdr:nvSpPr>
      <xdr:spPr>
        <a:xfrm>
          <a:off x="2133600" y="428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514350</xdr:colOff>
      <xdr:row>0</xdr:row>
      <xdr:rowOff>371475</xdr:rowOff>
    </xdr:from>
    <xdr:ext cx="76200" cy="200025"/>
    <xdr:sp fLocksText="0">
      <xdr:nvSpPr>
        <xdr:cNvPr id="2" name="Text Box 11"/>
        <xdr:cNvSpPr txBox="1">
          <a:spLocks noChangeArrowheads="1"/>
        </xdr:cNvSpPr>
      </xdr:nvSpPr>
      <xdr:spPr>
        <a:xfrm>
          <a:off x="685800" y="371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533400</xdr:colOff>
      <xdr:row>0</xdr:row>
      <xdr:rowOff>400050</xdr:rowOff>
    </xdr:from>
    <xdr:ext cx="76200" cy="200025"/>
    <xdr:sp fLocksText="0">
      <xdr:nvSpPr>
        <xdr:cNvPr id="3" name="Text Box 12"/>
        <xdr:cNvSpPr txBox="1">
          <a:spLocks noChangeArrowheads="1"/>
        </xdr:cNvSpPr>
      </xdr:nvSpPr>
      <xdr:spPr>
        <a:xfrm>
          <a:off x="704850" y="40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0</xdr:colOff>
      <xdr:row>0</xdr:row>
      <xdr:rowOff>0</xdr:rowOff>
    </xdr:from>
    <xdr:to>
      <xdr:col>4</xdr:col>
      <xdr:colOff>0</xdr:colOff>
      <xdr:row>1</xdr:row>
      <xdr:rowOff>0</xdr:rowOff>
    </xdr:to>
    <xdr:pic>
      <xdr:nvPicPr>
        <xdr:cNvPr id="4" name="Picture 89" descr="Banner"/>
        <xdr:cNvPicPr preferRelativeResize="1">
          <a:picLocks noChangeAspect="1"/>
        </xdr:cNvPicPr>
      </xdr:nvPicPr>
      <xdr:blipFill>
        <a:blip r:embed="rId1"/>
        <a:stretch>
          <a:fillRect/>
        </a:stretch>
      </xdr:blipFill>
      <xdr:spPr>
        <a:xfrm>
          <a:off x="0" y="0"/>
          <a:ext cx="5524500" cy="762000"/>
        </a:xfrm>
        <a:prstGeom prst="rect">
          <a:avLst/>
        </a:prstGeom>
        <a:noFill/>
        <a:ln w="9525" cmpd="sng">
          <a:solidFill>
            <a:srgbClr val="000000"/>
          </a:solidFill>
          <a:headEnd type="none"/>
          <a:tailEnd type="none"/>
        </a:ln>
      </xdr:spPr>
    </xdr:pic>
    <xdr:clientData/>
  </xdr:twoCellAnchor>
  <xdr:twoCellAnchor>
    <xdr:from>
      <xdr:col>0</xdr:col>
      <xdr:colOff>19050</xdr:colOff>
      <xdr:row>0</xdr:row>
      <xdr:rowOff>28575</xdr:rowOff>
    </xdr:from>
    <xdr:to>
      <xdr:col>1</xdr:col>
      <xdr:colOff>3638550</xdr:colOff>
      <xdr:row>0</xdr:row>
      <xdr:rowOff>495300</xdr:rowOff>
    </xdr:to>
    <xdr:sp>
      <xdr:nvSpPr>
        <xdr:cNvPr id="5" name="Text Box 90"/>
        <xdr:cNvSpPr txBox="1">
          <a:spLocks noChangeArrowheads="1"/>
        </xdr:cNvSpPr>
      </xdr:nvSpPr>
      <xdr:spPr>
        <a:xfrm>
          <a:off x="19050" y="28575"/>
          <a:ext cx="3790950" cy="466725"/>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KINDERBETREUUNGSEINRICHTUNG
</a:t>
          </a:r>
          <a:r>
            <a:rPr lang="en-US" cap="none" sz="900" b="1" i="0" u="none" baseline="0">
              <a:solidFill>
                <a:srgbClr val="000000"/>
              </a:solidFill>
              <a:latin typeface="Arial"/>
              <a:ea typeface="Arial"/>
              <a:cs typeface="Arial"/>
            </a:rPr>
            <a:t>Krabbelstube /  Kindergarten  /  Hort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EltBeitr0412\Wels_Kreuzschw_EB_Model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inSTAT Commands"/>
      <sheetName val="WinSTAT Trigger"/>
      <sheetName val="ListeKinder"/>
      <sheetName val="ModellTest"/>
      <sheetName val="Modell"/>
      <sheetName val="Vergleich"/>
      <sheetName val="Brutto"/>
      <sheetName val="Mod_Wels"/>
    </sheetNames>
    <sheetDataSet>
      <sheetData sheetId="2">
        <row r="2">
          <cell r="N2" t="str">
            <v>Anrech, Einkommen</v>
          </cell>
        </row>
        <row r="3">
          <cell r="N3">
            <v>1300</v>
          </cell>
        </row>
        <row r="4">
          <cell r="N4">
            <v>1067</v>
          </cell>
        </row>
        <row r="5">
          <cell r="N5">
            <v>1127</v>
          </cell>
        </row>
        <row r="6">
          <cell r="N6">
            <v>2434.64</v>
          </cell>
        </row>
        <row r="7">
          <cell r="N7">
            <v>2434.64</v>
          </cell>
        </row>
        <row r="8">
          <cell r="N8">
            <v>2011</v>
          </cell>
        </row>
        <row r="9">
          <cell r="N9">
            <v>3083</v>
          </cell>
        </row>
        <row r="10">
          <cell r="N10">
            <v>1642</v>
          </cell>
        </row>
        <row r="11">
          <cell r="N11">
            <v>1642</v>
          </cell>
        </row>
        <row r="12">
          <cell r="N12">
            <v>2361.5</v>
          </cell>
        </row>
        <row r="13">
          <cell r="N13">
            <v>1342</v>
          </cell>
        </row>
        <row r="14">
          <cell r="N14">
            <v>1312</v>
          </cell>
        </row>
        <row r="15">
          <cell r="N15">
            <v>1312</v>
          </cell>
        </row>
        <row r="16">
          <cell r="N16">
            <v>2402.5</v>
          </cell>
        </row>
        <row r="17">
          <cell r="N17">
            <v>1162</v>
          </cell>
        </row>
        <row r="18">
          <cell r="N18">
            <v>1262</v>
          </cell>
        </row>
        <row r="19">
          <cell r="N19">
            <v>2852</v>
          </cell>
        </row>
        <row r="20">
          <cell r="N20">
            <v>1361</v>
          </cell>
        </row>
        <row r="21">
          <cell r="N21">
            <v>2000</v>
          </cell>
        </row>
        <row r="22">
          <cell r="N22">
            <v>590</v>
          </cell>
        </row>
        <row r="23">
          <cell r="N23">
            <v>2224</v>
          </cell>
        </row>
        <row r="24">
          <cell r="N24">
            <v>4007</v>
          </cell>
        </row>
        <row r="25">
          <cell r="N25">
            <v>2490</v>
          </cell>
        </row>
        <row r="26">
          <cell r="N26">
            <v>2490</v>
          </cell>
        </row>
        <row r="27">
          <cell r="N27">
            <v>1322</v>
          </cell>
        </row>
        <row r="28">
          <cell r="N28">
            <v>1603.3</v>
          </cell>
        </row>
        <row r="29">
          <cell r="N29">
            <v>2500</v>
          </cell>
        </row>
        <row r="30">
          <cell r="N30">
            <v>1900</v>
          </cell>
        </row>
        <row r="31">
          <cell r="N31">
            <v>1900</v>
          </cell>
        </row>
        <row r="32">
          <cell r="N32">
            <v>1606</v>
          </cell>
        </row>
        <row r="33">
          <cell r="N33">
            <v>1707.15</v>
          </cell>
        </row>
        <row r="34">
          <cell r="N34">
            <v>2077</v>
          </cell>
        </row>
        <row r="35">
          <cell r="N35">
            <v>2254</v>
          </cell>
        </row>
        <row r="36">
          <cell r="N36">
            <v>3650</v>
          </cell>
        </row>
        <row r="37">
          <cell r="N37">
            <v>1383</v>
          </cell>
        </row>
        <row r="38">
          <cell r="N38">
            <v>2400</v>
          </cell>
        </row>
        <row r="39">
          <cell r="N39">
            <v>2400</v>
          </cell>
        </row>
        <row r="40">
          <cell r="N40">
            <v>1724</v>
          </cell>
        </row>
        <row r="41">
          <cell r="N41">
            <v>1520.4</v>
          </cell>
        </row>
        <row r="42">
          <cell r="N42">
            <v>1631</v>
          </cell>
        </row>
        <row r="43">
          <cell r="N43">
            <v>1643</v>
          </cell>
        </row>
        <row r="44">
          <cell r="N44">
            <v>2758.9</v>
          </cell>
        </row>
        <row r="45">
          <cell r="N45">
            <v>1282</v>
          </cell>
        </row>
        <row r="46">
          <cell r="N46">
            <v>1928</v>
          </cell>
        </row>
        <row r="47">
          <cell r="N47">
            <v>2200</v>
          </cell>
        </row>
        <row r="48">
          <cell r="N48">
            <v>2200</v>
          </cell>
        </row>
        <row r="49">
          <cell r="N49">
            <v>2400</v>
          </cell>
        </row>
        <row r="50">
          <cell r="N50">
            <v>4869.1</v>
          </cell>
        </row>
        <row r="51">
          <cell r="N51">
            <v>4869.1</v>
          </cell>
        </row>
        <row r="52">
          <cell r="N52">
            <v>1353</v>
          </cell>
        </row>
        <row r="53">
          <cell r="N53">
            <v>2400</v>
          </cell>
        </row>
        <row r="54">
          <cell r="N54">
            <v>1369</v>
          </cell>
        </row>
        <row r="55">
          <cell r="N55">
            <v>1943</v>
          </cell>
        </row>
        <row r="56">
          <cell r="N56">
            <v>2144.12</v>
          </cell>
        </row>
        <row r="57">
          <cell r="N57">
            <v>2751</v>
          </cell>
        </row>
        <row r="58">
          <cell r="N58">
            <v>1299.6</v>
          </cell>
        </row>
        <row r="59">
          <cell r="N59">
            <v>1271</v>
          </cell>
        </row>
        <row r="60">
          <cell r="N60">
            <v>1478.63</v>
          </cell>
        </row>
        <row r="61">
          <cell r="N61">
            <v>2497</v>
          </cell>
        </row>
        <row r="62">
          <cell r="N62">
            <v>2500</v>
          </cell>
        </row>
        <row r="63">
          <cell r="N63">
            <v>1349</v>
          </cell>
        </row>
        <row r="64">
          <cell r="N64">
            <v>2243</v>
          </cell>
        </row>
        <row r="65">
          <cell r="N65">
            <v>1457</v>
          </cell>
        </row>
        <row r="66">
          <cell r="N66">
            <v>2234</v>
          </cell>
        </row>
        <row r="67">
          <cell r="N67">
            <v>1453</v>
          </cell>
        </row>
        <row r="68">
          <cell r="N68">
            <v>368</v>
          </cell>
        </row>
        <row r="69">
          <cell r="N69">
            <v>1132</v>
          </cell>
        </row>
        <row r="70">
          <cell r="N70">
            <v>1721</v>
          </cell>
        </row>
        <row r="71">
          <cell r="N71">
            <v>2022</v>
          </cell>
        </row>
        <row r="72">
          <cell r="N72">
            <v>2500</v>
          </cell>
        </row>
        <row r="73">
          <cell r="N73">
            <v>1865</v>
          </cell>
        </row>
        <row r="74">
          <cell r="N74">
            <v>2788</v>
          </cell>
        </row>
        <row r="75">
          <cell r="N75">
            <v>2009</v>
          </cell>
        </row>
        <row r="76">
          <cell r="N76">
            <v>754</v>
          </cell>
        </row>
        <row r="77">
          <cell r="N77">
            <v>3067</v>
          </cell>
        </row>
        <row r="78">
          <cell r="N78">
            <v>717</v>
          </cell>
        </row>
        <row r="79">
          <cell r="N79">
            <v>2423</v>
          </cell>
        </row>
        <row r="80">
          <cell r="N80">
            <v>538</v>
          </cell>
        </row>
        <row r="81">
          <cell r="N81">
            <v>2040</v>
          </cell>
        </row>
        <row r="82">
          <cell r="N82">
            <v>2040</v>
          </cell>
        </row>
        <row r="83">
          <cell r="N83">
            <v>1191.13</v>
          </cell>
        </row>
        <row r="84">
          <cell r="N84">
            <v>2500</v>
          </cell>
        </row>
        <row r="85">
          <cell r="N85">
            <v>1691.25</v>
          </cell>
        </row>
        <row r="86">
          <cell r="N86">
            <v>2405</v>
          </cell>
        </row>
        <row r="87">
          <cell r="N87">
            <v>1499</v>
          </cell>
        </row>
        <row r="88">
          <cell r="N88">
            <v>2402.5</v>
          </cell>
        </row>
        <row r="89">
          <cell r="N89">
            <v>638</v>
          </cell>
        </row>
        <row r="90">
          <cell r="N90">
            <v>-300</v>
          </cell>
        </row>
        <row r="91">
          <cell r="N91">
            <v>1680</v>
          </cell>
        </row>
        <row r="92">
          <cell r="N92">
            <v>-200</v>
          </cell>
        </row>
        <row r="93">
          <cell r="N93">
            <v>1735</v>
          </cell>
        </row>
        <row r="94">
          <cell r="N94">
            <v>-300</v>
          </cell>
        </row>
        <row r="95">
          <cell r="N95">
            <v>-300</v>
          </cell>
        </row>
        <row r="96">
          <cell r="N96">
            <v>745</v>
          </cell>
        </row>
        <row r="97">
          <cell r="N97">
            <v>745</v>
          </cell>
        </row>
        <row r="98">
          <cell r="N98">
            <v>-100</v>
          </cell>
        </row>
        <row r="99">
          <cell r="N99">
            <v>1467</v>
          </cell>
        </row>
        <row r="100">
          <cell r="N100">
            <v>1523</v>
          </cell>
        </row>
        <row r="101">
          <cell r="N101">
            <v>2033</v>
          </cell>
        </row>
        <row r="102">
          <cell r="N102">
            <v>1007.6500000000001</v>
          </cell>
        </row>
        <row r="103">
          <cell r="N103">
            <v>-200</v>
          </cell>
        </row>
        <row r="104">
          <cell r="N104">
            <v>-100</v>
          </cell>
        </row>
        <row r="105">
          <cell r="N105">
            <v>-100</v>
          </cell>
        </row>
        <row r="106">
          <cell r="N106">
            <v>328</v>
          </cell>
        </row>
        <row r="107">
          <cell r="N107">
            <v>611</v>
          </cell>
        </row>
        <row r="108">
          <cell r="N108">
            <v>1175</v>
          </cell>
        </row>
        <row r="109">
          <cell r="N109">
            <v>2345</v>
          </cell>
        </row>
        <row r="110">
          <cell r="N110">
            <v>1376</v>
          </cell>
        </row>
        <row r="111">
          <cell r="N111">
            <v>1103</v>
          </cell>
        </row>
        <row r="112">
          <cell r="N112">
            <v>625.58</v>
          </cell>
        </row>
        <row r="113">
          <cell r="N113">
            <v>1769</v>
          </cell>
        </row>
        <row r="114">
          <cell r="N114">
            <v>2362</v>
          </cell>
        </row>
        <row r="115">
          <cell r="N115">
            <v>918</v>
          </cell>
        </row>
        <row r="116">
          <cell r="N116">
            <v>338</v>
          </cell>
        </row>
        <row r="117">
          <cell r="N117">
            <v>338</v>
          </cell>
        </row>
        <row r="118">
          <cell r="N118">
            <v>1181</v>
          </cell>
        </row>
        <row r="119">
          <cell r="N119">
            <v>2023</v>
          </cell>
        </row>
        <row r="120">
          <cell r="N120">
            <v>2379</v>
          </cell>
        </row>
        <row r="121">
          <cell r="N121">
            <v>2379</v>
          </cell>
        </row>
        <row r="122">
          <cell r="N122">
            <v>2362</v>
          </cell>
        </row>
        <row r="123">
          <cell r="N123">
            <v>2400</v>
          </cell>
        </row>
        <row r="124">
          <cell r="N124">
            <v>2922</v>
          </cell>
        </row>
        <row r="125">
          <cell r="N125">
            <v>450</v>
          </cell>
        </row>
        <row r="126">
          <cell r="N126">
            <v>652</v>
          </cell>
        </row>
        <row r="127">
          <cell r="N127">
            <v>432</v>
          </cell>
        </row>
        <row r="128">
          <cell r="N128">
            <v>974</v>
          </cell>
        </row>
        <row r="129">
          <cell r="N129">
            <v>638</v>
          </cell>
        </row>
        <row r="130">
          <cell r="N130">
            <v>911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2"/>
  <dimension ref="A2:D33"/>
  <sheetViews>
    <sheetView showGridLines="0" tabSelected="1" zoomScalePageLayoutView="0" workbookViewId="0" topLeftCell="A1">
      <selection activeCell="C6" sqref="C6"/>
    </sheetView>
  </sheetViews>
  <sheetFormatPr defaultColWidth="11.421875" defaultRowHeight="12.75"/>
  <cols>
    <col min="1" max="1" width="34.57421875" style="12" customWidth="1"/>
    <col min="2" max="2" width="23.28125" style="12" customWidth="1"/>
    <col min="3" max="3" width="22.00390625" style="12" customWidth="1"/>
    <col min="4" max="4" width="16.28125" style="12" customWidth="1"/>
    <col min="5" max="5" width="17.421875" style="1" customWidth="1"/>
    <col min="6" max="6" width="14.7109375" style="1" customWidth="1"/>
    <col min="7" max="7" width="14.00390625" style="1" customWidth="1"/>
    <col min="8" max="16384" width="11.421875" style="1" customWidth="1"/>
  </cols>
  <sheetData>
    <row r="1" ht="60" customHeight="1"/>
    <row r="2" spans="1:4" ht="30" customHeight="1">
      <c r="A2" s="144" t="s">
        <v>13</v>
      </c>
      <c r="B2" s="145"/>
      <c r="C2" s="145"/>
      <c r="D2" s="21"/>
    </row>
    <row r="3" spans="1:4" ht="16.5" customHeight="1">
      <c r="A3" s="19"/>
      <c r="B3" s="20"/>
      <c r="C3" s="20"/>
      <c r="D3" s="21"/>
    </row>
    <row r="4" spans="1:4" ht="16.5" customHeight="1">
      <c r="A4" s="34" t="s">
        <v>59</v>
      </c>
      <c r="B4" s="13"/>
      <c r="C4" s="13"/>
      <c r="D4" s="9"/>
    </row>
    <row r="5" spans="1:4" ht="36" customHeight="1">
      <c r="A5" s="18" t="s">
        <v>4</v>
      </c>
      <c r="B5" s="35" t="s">
        <v>14</v>
      </c>
      <c r="C5" s="35" t="s">
        <v>30</v>
      </c>
      <c r="D5" s="17" t="s">
        <v>2</v>
      </c>
    </row>
    <row r="6" spans="1:4" ht="20.25" customHeight="1">
      <c r="A6" s="93" t="s">
        <v>1</v>
      </c>
      <c r="B6" s="94">
        <v>0.036</v>
      </c>
      <c r="C6" s="117">
        <v>0.048</v>
      </c>
      <c r="D6" s="100" t="s">
        <v>6</v>
      </c>
    </row>
    <row r="7" spans="1:4" ht="20.25" customHeight="1">
      <c r="A7" s="95" t="s">
        <v>44</v>
      </c>
      <c r="B7" s="96">
        <v>49</v>
      </c>
      <c r="C7" s="96">
        <v>49</v>
      </c>
      <c r="D7" s="97">
        <v>45</v>
      </c>
    </row>
    <row r="8" spans="1:4" ht="20.25" customHeight="1">
      <c r="A8" s="98" t="s">
        <v>45</v>
      </c>
      <c r="B8" s="33">
        <v>177</v>
      </c>
      <c r="C8" s="33">
        <v>236</v>
      </c>
      <c r="D8" s="99" t="s">
        <v>53</v>
      </c>
    </row>
    <row r="9" spans="1:4" ht="36" customHeight="1">
      <c r="A9" s="101" t="s">
        <v>15</v>
      </c>
      <c r="B9" s="102" t="s">
        <v>14</v>
      </c>
      <c r="C9" s="102" t="s">
        <v>31</v>
      </c>
      <c r="D9" s="102" t="s">
        <v>2</v>
      </c>
    </row>
    <row r="10" spans="1:4" ht="20.25" customHeight="1">
      <c r="A10" s="93" t="s">
        <v>1</v>
      </c>
      <c r="B10" s="103">
        <v>0.03</v>
      </c>
      <c r="C10" s="118">
        <v>0.04</v>
      </c>
      <c r="D10" s="100" t="s">
        <v>7</v>
      </c>
    </row>
    <row r="11" spans="1:4" ht="20.25" customHeight="1">
      <c r="A11" s="95" t="s">
        <v>57</v>
      </c>
      <c r="B11" s="104">
        <v>42</v>
      </c>
      <c r="C11" s="104">
        <v>42</v>
      </c>
      <c r="D11" s="97">
        <v>38</v>
      </c>
    </row>
    <row r="12" spans="1:4" ht="20.25" customHeight="1">
      <c r="A12" s="98" t="s">
        <v>45</v>
      </c>
      <c r="B12" s="33">
        <v>110</v>
      </c>
      <c r="C12" s="33">
        <v>146</v>
      </c>
      <c r="D12" s="99" t="s">
        <v>52</v>
      </c>
    </row>
    <row r="13" spans="1:4" ht="36" customHeight="1">
      <c r="A13" s="101" t="s">
        <v>17</v>
      </c>
      <c r="B13" s="102" t="s">
        <v>16</v>
      </c>
      <c r="C13" s="102" t="s">
        <v>32</v>
      </c>
      <c r="D13" s="102" t="s">
        <v>2</v>
      </c>
    </row>
    <row r="14" spans="1:4" ht="20.25" customHeight="1">
      <c r="A14" s="93" t="s">
        <v>1</v>
      </c>
      <c r="B14" s="103">
        <v>0.03</v>
      </c>
      <c r="C14" s="118">
        <v>0.04</v>
      </c>
      <c r="D14" s="100" t="s">
        <v>7</v>
      </c>
    </row>
    <row r="15" spans="1:4" ht="20.25" customHeight="1">
      <c r="A15" s="95" t="s">
        <v>57</v>
      </c>
      <c r="B15" s="104">
        <v>42</v>
      </c>
      <c r="C15" s="104">
        <v>42</v>
      </c>
      <c r="D15" s="97">
        <v>38</v>
      </c>
    </row>
    <row r="16" spans="1:4" ht="20.25" customHeight="1">
      <c r="A16" s="98" t="s">
        <v>45</v>
      </c>
      <c r="B16" s="33">
        <v>110</v>
      </c>
      <c r="C16" s="33">
        <v>146</v>
      </c>
      <c r="D16" s="99" t="s">
        <v>52</v>
      </c>
    </row>
    <row r="17" spans="1:4" ht="20.25" customHeight="1">
      <c r="A17" s="105"/>
      <c r="B17" s="114"/>
      <c r="C17" s="115"/>
      <c r="D17" s="116"/>
    </row>
    <row r="18" spans="1:4" ht="20.25" customHeight="1">
      <c r="A18" s="136" t="s">
        <v>18</v>
      </c>
      <c r="B18" s="137"/>
      <c r="C18" s="101"/>
      <c r="D18" s="102" t="s">
        <v>2</v>
      </c>
    </row>
    <row r="19" spans="1:4" ht="20.25" customHeight="1">
      <c r="A19" s="146" t="s">
        <v>5</v>
      </c>
      <c r="B19" s="147"/>
      <c r="C19" s="36">
        <v>0.7</v>
      </c>
      <c r="D19" s="106">
        <v>0.7</v>
      </c>
    </row>
    <row r="20" spans="1:4" ht="20.25" customHeight="1">
      <c r="A20" s="148" t="s">
        <v>3</v>
      </c>
      <c r="B20" s="149"/>
      <c r="C20" s="37">
        <v>0.5</v>
      </c>
      <c r="D20" s="107">
        <v>0.5</v>
      </c>
    </row>
    <row r="21" spans="1:4" ht="25.5" customHeight="1">
      <c r="A21" s="150" t="s">
        <v>11</v>
      </c>
      <c r="B21" s="151"/>
      <c r="C21" s="101"/>
      <c r="D21" s="108" t="s">
        <v>20</v>
      </c>
    </row>
    <row r="22" spans="1:4" ht="29.25" customHeight="1">
      <c r="A22" s="138" t="s">
        <v>55</v>
      </c>
      <c r="B22" s="139"/>
      <c r="C22" s="38">
        <v>0.5</v>
      </c>
      <c r="D22" s="109">
        <v>0.5</v>
      </c>
    </row>
    <row r="23" spans="1:4" ht="36" customHeight="1">
      <c r="A23" s="140" t="s">
        <v>56</v>
      </c>
      <c r="B23" s="141"/>
      <c r="C23" s="38">
        <v>1</v>
      </c>
      <c r="D23" s="109">
        <v>1</v>
      </c>
    </row>
    <row r="24" spans="1:4" ht="27" customHeight="1">
      <c r="A24" s="142" t="s">
        <v>46</v>
      </c>
      <c r="B24" s="143"/>
      <c r="C24" s="111">
        <v>200</v>
      </c>
      <c r="D24" s="110">
        <v>200</v>
      </c>
    </row>
    <row r="25" spans="1:4" ht="22.5" customHeight="1">
      <c r="A25" s="152" t="s">
        <v>19</v>
      </c>
      <c r="B25" s="153"/>
      <c r="C25" s="112"/>
      <c r="D25" s="113"/>
    </row>
    <row r="26" spans="1:4" s="14" customFormat="1" ht="15.75" customHeight="1">
      <c r="A26" s="81" t="s">
        <v>27</v>
      </c>
      <c r="B26" s="82"/>
      <c r="C26" s="82"/>
      <c r="D26" s="83"/>
    </row>
    <row r="27" spans="1:4" ht="68.25" customHeight="1">
      <c r="A27" s="132" t="s">
        <v>60</v>
      </c>
      <c r="B27" s="133"/>
      <c r="C27" s="133"/>
      <c r="D27" s="133"/>
    </row>
    <row r="28" spans="1:4" s="14" customFormat="1" ht="11.25" customHeight="1">
      <c r="A28" s="134" t="s">
        <v>54</v>
      </c>
      <c r="B28" s="135"/>
      <c r="C28" s="83"/>
      <c r="D28" s="83"/>
    </row>
    <row r="29" spans="1:4" s="14" customFormat="1" ht="11.25" customHeight="1">
      <c r="A29" s="82" t="s">
        <v>47</v>
      </c>
      <c r="B29" s="83"/>
      <c r="C29" s="83"/>
      <c r="D29" s="83"/>
    </row>
    <row r="30" spans="1:4" s="14" customFormat="1" ht="11.25" customHeight="1">
      <c r="A30" s="82" t="s">
        <v>49</v>
      </c>
      <c r="B30" s="83"/>
      <c r="C30" s="83"/>
      <c r="D30" s="83"/>
    </row>
    <row r="31" spans="1:4" s="14" customFormat="1" ht="11.25" customHeight="1">
      <c r="A31" s="82" t="s">
        <v>48</v>
      </c>
      <c r="B31" s="83"/>
      <c r="C31" s="83"/>
      <c r="D31" s="83"/>
    </row>
    <row r="33" ht="11.25">
      <c r="A33" s="12" t="s">
        <v>61</v>
      </c>
    </row>
  </sheetData>
  <sheetProtection sheet="1" selectLockedCells="1"/>
  <mergeCells count="11">
    <mergeCell ref="A2:C2"/>
    <mergeCell ref="A19:B19"/>
    <mergeCell ref="A20:B20"/>
    <mergeCell ref="A21:B21"/>
    <mergeCell ref="A25:B25"/>
    <mergeCell ref="A27:D27"/>
    <mergeCell ref="A28:B28"/>
    <mergeCell ref="A18:B18"/>
    <mergeCell ref="A22:B22"/>
    <mergeCell ref="A23:B23"/>
    <mergeCell ref="A24:B24"/>
  </mergeCells>
  <dataValidations count="32">
    <dataValidation type="decimal" allowBlank="1" showInputMessage="1" showErrorMessage="1" error="Der Geschwisterabschlag für das 2. Kind einer Familie, das eine Kinderbetreuungseinrichtung besucht, ist mit max. 50% festzusetzen " sqref="D22">
      <formula1>0</formula1>
      <formula2>0.5</formula2>
    </dataValidation>
    <dataValidation type="decimal" allowBlank="1" showInputMessage="1" showErrorMessage="1" error="Der Geschwisterabschlag für ein weiters Kind (3. oder weiteres) einer Familie, das eine Kinderbetreuungseinrichtung besucht, ist mit max. 100% festzusetzen " sqref="D23">
      <formula1>0</formula1>
      <formula2>1</formula2>
    </dataValidation>
    <dataValidation type="whole" operator="equal" allowBlank="1" showInputMessage="1" showErrorMessage="1" error="200,-- Euro lt. Kindergärten- und Horte-Elternbeitragsverordnung 2008" sqref="D24">
      <formula1>200</formula1>
    </dataValidation>
    <dataValidation type="decimal" allowBlank="1" showInputMessage="1" showErrorMessage="1" error="Der Höchstbeitrag für die Betreuung an 2 Tagen muss mindestens 50% des 5-Tage-Tarifes betragen." sqref="C20">
      <formula1>0.5</formula1>
      <formula2>1</formula2>
    </dataValidation>
    <dataValidation type="decimal" allowBlank="1" showInputMessage="1" showErrorMessage="1" error="Der Höchstbeitrag für die Betreuung an 3 Tagen muss mindestens 70% des 5-Tage-Tarifes betragen." sqref="C19">
      <formula1>0.7</formula1>
      <formula2>1</formula2>
    </dataValidation>
    <dataValidation type="decimal" operator="equal" allowBlank="1" showInputMessage="1" showErrorMessage="1" sqref="D20">
      <formula1>0.5</formula1>
    </dataValidation>
    <dataValidation type="decimal" operator="equal" allowBlank="1" showInputMessage="1" showErrorMessage="1" sqref="D19">
      <formula1>0.7</formula1>
    </dataValidation>
    <dataValidation type="decimal" operator="equal" allowBlank="1" showInputMessage="1" showErrorMessage="1" sqref="B6">
      <formula1>0.036</formula1>
    </dataValidation>
    <dataValidation type="decimal" operator="equal" allowBlank="1" showInputMessage="1" showErrorMessage="1" sqref="C7">
      <formula1>49</formula1>
    </dataValidation>
    <dataValidation type="whole" operator="equal" allowBlank="1" showInputMessage="1" showErrorMessage="1" sqref="D17">
      <formula1>160</formula1>
    </dataValidation>
    <dataValidation type="decimal" allowBlank="1" showInputMessage="1" showErrorMessage="1" error="Der Anteil des Elternbeitrags für die Betreuungszeit ab 31 Wochenstunden beträgt 4,8 % der Berechnungsgrundlage." sqref="C6">
      <formula1>0.048</formula1>
      <formula2>0.2</formula2>
    </dataValidation>
    <dataValidation type="whole" operator="greaterThanOrEqual" allowBlank="1" showInputMessage="1" showErrorMessage="1" error="Der Höchstbeitrag für die Betreuungszeit bis maximal 30 Wochenstunden muss mindestens € 177 betragen." sqref="B8">
      <formula1>177</formula1>
    </dataValidation>
    <dataValidation type="whole" operator="equal" allowBlank="1" showInputMessage="1" showErrorMessage="1" sqref="D7">
      <formula1>45</formula1>
    </dataValidation>
    <dataValidation type="decimal" operator="equal" allowBlank="1" showInputMessage="1" showErrorMessage="1" sqref="B14 B10">
      <formula1>0.03</formula1>
    </dataValidation>
    <dataValidation type="decimal" operator="greaterThanOrEqual" allowBlank="1" showInputMessage="1" showErrorMessage="1" error="Der Anteil des Elternbeitrags ab einer Betreuungszeit ab 31 Wochenstunden muss mindestens  4% der Berechnungsgrundlage betragen.&#10;" sqref="C14">
      <formula1>0.04</formula1>
    </dataValidation>
    <dataValidation type="decimal" operator="equal" allowBlank="1" showInputMessage="1" showErrorMessage="1" sqref="C15">
      <formula1>42</formula1>
    </dataValidation>
    <dataValidation type="whole" operator="greaterThanOrEqual" allowBlank="1" showInputMessage="1" showErrorMessage="1" error="Der Höchstbeitrag für die Betreuungszeit bis maximal 30 Wochenstunden muss mindestens € 100 betragen." sqref="B17:C17">
      <formula1>100</formula1>
    </dataValidation>
    <dataValidation type="whole" operator="equal" allowBlank="1" showInputMessage="1" showErrorMessage="1" sqref="D11 D15">
      <formula1>38</formula1>
    </dataValidation>
    <dataValidation operator="equal" allowBlank="1" showInputMessage="1" showErrorMessage="1" sqref="D16 D8 D12"/>
    <dataValidation type="whole" operator="greaterThanOrEqual" allowBlank="1" showInputMessage="1" showErrorMessage="1" error="Der Höchstbeitrag für die Betreuungszeit ab 31 Wochenstunden muss mindestens € 236 betragen." sqref="C8">
      <formula1>236</formula1>
    </dataValidation>
    <dataValidation type="whole" operator="greaterThanOrEqual" allowBlank="1" showInputMessage="1" showErrorMessage="1" error="Der Höchstbeitrag für die Betreuungszeit ab 31 Wochenstunden muss mindestens € 146 betragen." sqref="C16">
      <formula1>146</formula1>
    </dataValidation>
    <dataValidation type="decimal" allowBlank="1" showInputMessage="1" showErrorMessage="1" error="Der Anteil des Elternbeitrags bei einer Betreuungszeit ab 31 Wochenstunden muss mindestens  4% der Berechnungsgrundlage betragen.&#10;" sqref="C10">
      <formula1>0.04</formula1>
      <formula2>0.2</formula2>
    </dataValidation>
    <dataValidation type="decimal" allowBlank="1" showInputMessage="1" showErrorMessage="1" error="Der Geschwisterabschlag für ein 3. oder weiteres Kind einer Familie, das eine beitragspflichtige Kinderbetreuungseinrichtung besucht, ist mit max. 100% festzusetzen " sqref="C23">
      <formula1>0</formula1>
      <formula2>1</formula2>
    </dataValidation>
    <dataValidation type="decimal" allowBlank="1" showInputMessage="1" showErrorMessage="1" error="Der Geschwisterabschlag für das 2. Kind einer Familie, das eine beitragspflichtige Kinderbetreuungseinrichtung besucht, ist mit max. 50% festzusetzen " sqref="C22">
      <formula1>0</formula1>
      <formula2>0.5</formula2>
    </dataValidation>
    <dataValidation type="whole" operator="equal" allowBlank="1" showInputMessage="1" showErrorMessage="1" error="200,-- Euro lt. Oö. Elternbeitragsverordnung 2011" sqref="C24">
      <formula1>200</formula1>
    </dataValidation>
    <dataValidation type="whole" operator="greaterThanOrEqual" allowBlank="1" showInputMessage="1" showErrorMessage="1" error="Der Höchstbeitrag für die Betreuungszeit bis maximal 30 Wochenstunden muss mindestens € 110 betragen." sqref="B16">
      <formula1>110</formula1>
    </dataValidation>
    <dataValidation type="decimal" operator="equal" allowBlank="1" showInputMessage="1" showErrorMessage="1" sqref="B7">
      <formula1>49</formula1>
    </dataValidation>
    <dataValidation type="whole" operator="greaterThanOrEqual" allowBlank="1" showInputMessage="1" showErrorMessage="1" error="Der Höchstbeitrag für die Betreuungszeit ab 31 Wochenstunden muss mindestens € 146 betragen." sqref="C12">
      <formula1>146</formula1>
    </dataValidation>
    <dataValidation type="whole" operator="greaterThanOrEqual" allowBlank="1" showInputMessage="1" showErrorMessage="1" error="Der Höchstbeitrag für die Betreuungszeit bis maximal 30 Wochenstunden muss mindestens € 110 betragen." sqref="B12">
      <formula1>110</formula1>
    </dataValidation>
    <dataValidation type="decimal" operator="equal" allowBlank="1" showInputMessage="1" showErrorMessage="1" sqref="B15">
      <formula1>42</formula1>
    </dataValidation>
    <dataValidation type="decimal" operator="equal" allowBlank="1" showInputMessage="1" showErrorMessage="1" sqref="C11">
      <formula1>42</formula1>
    </dataValidation>
    <dataValidation type="decimal" operator="equal" allowBlank="1" showInputMessage="1" showErrorMessage="1" sqref="B11">
      <formula1>42</formula1>
    </dataValidation>
  </dataValidations>
  <printOptions horizontalCentered="1"/>
  <pageMargins left="0.15748031496062992" right="0.15748031496062992" top="0.984251968503937" bottom="0.2362204724409449" header="0.15748031496062992" footer="0.15748031496062992"/>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Tabelle1"/>
  <dimension ref="A1:Q86"/>
  <sheetViews>
    <sheetView showGridLines="0" zoomScalePageLayoutView="0" workbookViewId="0" topLeftCell="A1">
      <selection activeCell="A2" sqref="A2"/>
    </sheetView>
  </sheetViews>
  <sheetFormatPr defaultColWidth="11.421875" defaultRowHeight="12.75"/>
  <cols>
    <col min="1" max="1" width="2.57421875" style="2" customWidth="1"/>
    <col min="2" max="2" width="70.57421875" style="2" customWidth="1"/>
    <col min="3" max="3" width="9.7109375" style="2" customWidth="1"/>
    <col min="4" max="4" width="11.421875" style="0" hidden="1" customWidth="1"/>
    <col min="6" max="7" width="11.421875" style="2" customWidth="1"/>
    <col min="8" max="8" width="8.8515625" style="2" customWidth="1"/>
    <col min="9" max="16384" width="11.421875" style="2" customWidth="1"/>
  </cols>
  <sheetData>
    <row r="1" spans="1:5" s="70" customFormat="1" ht="60" customHeight="1">
      <c r="A1" s="10"/>
      <c r="B1" s="10"/>
      <c r="C1" s="10"/>
      <c r="D1" s="69"/>
      <c r="E1" s="69"/>
    </row>
    <row r="2" spans="1:17" s="3" customFormat="1" ht="18" customHeight="1">
      <c r="A2" s="89" t="s">
        <v>25</v>
      </c>
      <c r="B2" s="90"/>
      <c r="C2" s="91"/>
      <c r="D2" s="45"/>
      <c r="E2" s="119"/>
      <c r="F2" s="119"/>
      <c r="G2" s="119"/>
      <c r="H2" s="119"/>
      <c r="I2" s="119"/>
      <c r="J2" s="119"/>
      <c r="K2" s="119"/>
      <c r="L2" s="119"/>
      <c r="M2" s="119"/>
      <c r="N2" s="119"/>
      <c r="O2" s="119"/>
      <c r="P2" s="119"/>
      <c r="Q2" s="119"/>
    </row>
    <row r="3" spans="1:17" s="3" customFormat="1" ht="18" customHeight="1">
      <c r="A3" s="24"/>
      <c r="B3" s="22"/>
      <c r="C3" s="46"/>
      <c r="D3" s="46"/>
      <c r="E3" s="119"/>
      <c r="F3" s="119"/>
      <c r="G3" s="119"/>
      <c r="H3" s="119"/>
      <c r="I3" s="119"/>
      <c r="J3" s="119"/>
      <c r="K3" s="119"/>
      <c r="L3" s="119"/>
      <c r="M3" s="119"/>
      <c r="N3" s="119"/>
      <c r="O3" s="119"/>
      <c r="P3" s="119"/>
      <c r="Q3" s="119"/>
    </row>
    <row r="4" spans="1:17" s="3" customFormat="1" ht="18" customHeight="1">
      <c r="A4" s="56" t="s">
        <v>10</v>
      </c>
      <c r="B4" s="5"/>
      <c r="C4" s="86"/>
      <c r="D4" s="47"/>
      <c r="E4" s="120"/>
      <c r="F4" s="119"/>
      <c r="G4" s="119"/>
      <c r="H4" s="119"/>
      <c r="I4" s="119"/>
      <c r="J4" s="119"/>
      <c r="K4" s="119"/>
      <c r="L4" s="119"/>
      <c r="M4" s="119"/>
      <c r="N4" s="119"/>
      <c r="O4" s="119"/>
      <c r="P4" s="119"/>
      <c r="Q4" s="119"/>
    </row>
    <row r="5" spans="1:17" s="3" customFormat="1" ht="18" customHeight="1">
      <c r="A5" s="8"/>
      <c r="B5" s="71" t="s">
        <v>23</v>
      </c>
      <c r="C5" s="26"/>
      <c r="D5" s="51">
        <v>1</v>
      </c>
      <c r="E5" s="119"/>
      <c r="F5" s="119"/>
      <c r="G5" s="119"/>
      <c r="H5" s="119"/>
      <c r="I5" s="119"/>
      <c r="J5" s="119"/>
      <c r="K5" s="119"/>
      <c r="L5" s="119"/>
      <c r="M5" s="119"/>
      <c r="N5" s="119"/>
      <c r="O5" s="119"/>
      <c r="P5" s="119"/>
      <c r="Q5" s="119"/>
    </row>
    <row r="6" spans="1:17" s="3" customFormat="1" ht="18" customHeight="1">
      <c r="A6" s="72"/>
      <c r="B6" s="71" t="s">
        <v>8</v>
      </c>
      <c r="C6" s="26"/>
      <c r="D6" s="51"/>
      <c r="E6" s="119"/>
      <c r="F6" s="119"/>
      <c r="G6" s="119"/>
      <c r="H6" s="119"/>
      <c r="I6" s="119"/>
      <c r="J6" s="119"/>
      <c r="K6" s="119"/>
      <c r="L6" s="119"/>
      <c r="M6" s="119"/>
      <c r="N6" s="119"/>
      <c r="O6" s="119"/>
      <c r="P6" s="119"/>
      <c r="Q6" s="119"/>
    </row>
    <row r="7" spans="1:17" s="3" customFormat="1" ht="18" customHeight="1">
      <c r="A7" s="72"/>
      <c r="B7" s="71" t="s">
        <v>22</v>
      </c>
      <c r="C7" s="26"/>
      <c r="D7" s="51"/>
      <c r="E7" s="119"/>
      <c r="F7" s="119"/>
      <c r="G7" s="119"/>
      <c r="H7" s="119"/>
      <c r="I7" s="119"/>
      <c r="J7" s="119"/>
      <c r="K7" s="119"/>
      <c r="L7" s="119"/>
      <c r="M7" s="119"/>
      <c r="N7" s="119"/>
      <c r="O7" s="119"/>
      <c r="P7" s="119"/>
      <c r="Q7" s="119"/>
    </row>
    <row r="8" spans="1:17" s="3" customFormat="1" ht="18" customHeight="1">
      <c r="A8" s="56" t="s">
        <v>9</v>
      </c>
      <c r="B8" s="73"/>
      <c r="C8" s="87"/>
      <c r="D8" s="48"/>
      <c r="E8" s="120"/>
      <c r="F8" s="119"/>
      <c r="G8" s="119"/>
      <c r="H8" s="119"/>
      <c r="I8" s="119"/>
      <c r="J8" s="119"/>
      <c r="K8" s="119"/>
      <c r="L8" s="119"/>
      <c r="M8" s="119"/>
      <c r="N8" s="119"/>
      <c r="O8" s="119"/>
      <c r="P8" s="119"/>
      <c r="Q8" s="119"/>
    </row>
    <row r="9" spans="1:17" s="3" customFormat="1" ht="18" customHeight="1">
      <c r="A9" s="72"/>
      <c r="B9" s="71" t="s">
        <v>38</v>
      </c>
      <c r="C9" s="26"/>
      <c r="D9" s="51">
        <v>1</v>
      </c>
      <c r="E9" s="119"/>
      <c r="F9" s="119"/>
      <c r="G9" s="119"/>
      <c r="H9" s="119"/>
      <c r="I9" s="119"/>
      <c r="J9" s="119"/>
      <c r="K9" s="119"/>
      <c r="L9" s="119"/>
      <c r="M9" s="119"/>
      <c r="N9" s="119"/>
      <c r="O9" s="119"/>
      <c r="P9" s="119"/>
      <c r="Q9" s="119"/>
    </row>
    <row r="10" spans="1:17" s="3" customFormat="1" ht="18" customHeight="1">
      <c r="A10" s="72"/>
      <c r="B10" s="71" t="s">
        <v>24</v>
      </c>
      <c r="C10" s="26"/>
      <c r="D10" s="51"/>
      <c r="E10" s="119"/>
      <c r="F10" s="119"/>
      <c r="G10" s="119"/>
      <c r="H10" s="119"/>
      <c r="I10" s="119"/>
      <c r="J10" s="119"/>
      <c r="K10" s="119"/>
      <c r="L10" s="119"/>
      <c r="M10" s="119"/>
      <c r="N10" s="119"/>
      <c r="O10" s="119"/>
      <c r="P10" s="119"/>
      <c r="Q10" s="119"/>
    </row>
    <row r="11" spans="1:17" s="3" customFormat="1" ht="18" customHeight="1">
      <c r="A11" s="74"/>
      <c r="B11" s="75" t="s">
        <v>37</v>
      </c>
      <c r="C11" s="54">
        <f>IF(AND($D$5=1,$D$9=1),Grundeinstellungen!$B$6,IF(AND($D$5=1,$D$9=2),Grundeinstellungen!$C$6,IF(AND(OR($D$5=2,$D$5=3),$D$9=1),Grundeinstellungen!$B$10,IF(AND(OR($D$5=2,$D$5=3),$D$9=2),Grundeinstellungen!$C$10))))</f>
        <v>0.036</v>
      </c>
      <c r="D11" s="48"/>
      <c r="E11" s="119"/>
      <c r="F11" s="119"/>
      <c r="G11" s="119"/>
      <c r="H11" s="119"/>
      <c r="I11" s="119"/>
      <c r="J11" s="119"/>
      <c r="K11" s="119"/>
      <c r="L11" s="119"/>
      <c r="M11" s="119"/>
      <c r="N11" s="119"/>
      <c r="O11" s="119"/>
      <c r="P11" s="119"/>
      <c r="Q11" s="119"/>
    </row>
    <row r="12" spans="1:17" s="3" customFormat="1" ht="18" customHeight="1">
      <c r="A12" s="76" t="s">
        <v>33</v>
      </c>
      <c r="B12" s="5"/>
      <c r="C12" s="88"/>
      <c r="D12" s="48"/>
      <c r="E12" s="119"/>
      <c r="F12" s="119"/>
      <c r="G12" s="119"/>
      <c r="H12" s="119"/>
      <c r="I12" s="119"/>
      <c r="J12" s="119"/>
      <c r="K12" s="119"/>
      <c r="L12" s="119"/>
      <c r="M12" s="119"/>
      <c r="N12" s="119"/>
      <c r="O12" s="119"/>
      <c r="P12" s="119"/>
      <c r="Q12" s="119"/>
    </row>
    <row r="13" spans="1:17" s="3" customFormat="1" ht="18" customHeight="1">
      <c r="A13" s="77" t="s">
        <v>35</v>
      </c>
      <c r="B13" s="78"/>
      <c r="C13" s="87"/>
      <c r="D13" s="49"/>
      <c r="E13" s="120"/>
      <c r="F13" s="119"/>
      <c r="G13" s="119"/>
      <c r="H13" s="119"/>
      <c r="I13" s="119"/>
      <c r="J13" s="119"/>
      <c r="K13" s="119"/>
      <c r="L13" s="119"/>
      <c r="M13" s="119"/>
      <c r="N13" s="119"/>
      <c r="O13" s="119"/>
      <c r="P13" s="119"/>
      <c r="Q13" s="119"/>
    </row>
    <row r="14" spans="1:17" s="3" customFormat="1" ht="18" customHeight="1">
      <c r="A14" s="72"/>
      <c r="B14" s="39" t="s">
        <v>43</v>
      </c>
      <c r="C14" s="53"/>
      <c r="D14" s="51">
        <v>1</v>
      </c>
      <c r="E14" s="119"/>
      <c r="F14" s="119"/>
      <c r="G14" s="119"/>
      <c r="H14" s="119"/>
      <c r="I14" s="119"/>
      <c r="J14" s="119"/>
      <c r="K14" s="119"/>
      <c r="L14" s="119"/>
      <c r="M14" s="119"/>
      <c r="N14" s="119"/>
      <c r="O14" s="119"/>
      <c r="P14" s="119"/>
      <c r="Q14" s="119"/>
    </row>
    <row r="15" spans="1:17" s="3" customFormat="1" ht="18" customHeight="1">
      <c r="A15" s="72"/>
      <c r="B15" s="7" t="s">
        <v>28</v>
      </c>
      <c r="C15" s="53"/>
      <c r="D15" s="51"/>
      <c r="E15" s="121"/>
      <c r="F15" s="119"/>
      <c r="G15" s="119"/>
      <c r="H15" s="119"/>
      <c r="I15" s="119"/>
      <c r="J15" s="119"/>
      <c r="K15" s="119"/>
      <c r="L15" s="119"/>
      <c r="M15" s="119"/>
      <c r="N15" s="119"/>
      <c r="O15" s="119"/>
      <c r="P15" s="119"/>
      <c r="Q15" s="119"/>
    </row>
    <row r="16" spans="1:17" s="3" customFormat="1" ht="18" customHeight="1">
      <c r="A16" s="72"/>
      <c r="B16" s="7" t="s">
        <v>29</v>
      </c>
      <c r="C16" s="53"/>
      <c r="D16" s="51"/>
      <c r="E16" s="122"/>
      <c r="F16" s="119"/>
      <c r="G16" s="119"/>
      <c r="H16" s="119"/>
      <c r="I16" s="119"/>
      <c r="J16" s="119"/>
      <c r="K16" s="119"/>
      <c r="L16" s="119"/>
      <c r="M16" s="119"/>
      <c r="N16" s="119"/>
      <c r="O16" s="119"/>
      <c r="P16" s="119"/>
      <c r="Q16" s="119"/>
    </row>
    <row r="17" spans="1:17" s="3" customFormat="1" ht="18" customHeight="1">
      <c r="A17" s="74"/>
      <c r="B17" s="58" t="s">
        <v>34</v>
      </c>
      <c r="C17" s="55">
        <f>IF(D5=2,0,CHOOSE($D$14,0,1-Grundeinstellungen!C19,1-Grundeinstellungen!C20))</f>
        <v>0</v>
      </c>
      <c r="D17" s="48"/>
      <c r="E17" s="122"/>
      <c r="F17" s="119"/>
      <c r="G17" s="119"/>
      <c r="H17" s="119"/>
      <c r="I17" s="119"/>
      <c r="J17" s="119"/>
      <c r="K17" s="119"/>
      <c r="L17" s="119"/>
      <c r="M17" s="119"/>
      <c r="N17" s="119"/>
      <c r="O17" s="119"/>
      <c r="P17" s="119"/>
      <c r="Q17" s="119"/>
    </row>
    <row r="18" spans="1:17" ht="18" customHeight="1">
      <c r="A18" s="56" t="s">
        <v>26</v>
      </c>
      <c r="B18" s="78"/>
      <c r="C18" s="57"/>
      <c r="D18" s="49"/>
      <c r="E18" s="120"/>
      <c r="F18" s="70"/>
      <c r="G18" s="70"/>
      <c r="H18" s="70"/>
      <c r="I18" s="70"/>
      <c r="J18" s="70"/>
      <c r="K18" s="70"/>
      <c r="L18" s="70"/>
      <c r="M18" s="70"/>
      <c r="N18" s="70"/>
      <c r="O18" s="70"/>
      <c r="P18" s="70"/>
      <c r="Q18" s="70"/>
    </row>
    <row r="19" spans="1:17" ht="18" customHeight="1">
      <c r="A19" s="8"/>
      <c r="B19" s="7" t="s">
        <v>39</v>
      </c>
      <c r="C19" s="27"/>
      <c r="D19" s="51">
        <v>1</v>
      </c>
      <c r="E19" s="70"/>
      <c r="F19" s="70"/>
      <c r="G19" s="70"/>
      <c r="H19" s="70"/>
      <c r="I19" s="70"/>
      <c r="J19" s="70"/>
      <c r="K19" s="70"/>
      <c r="L19" s="70"/>
      <c r="M19" s="70"/>
      <c r="N19" s="70"/>
      <c r="O19" s="70"/>
      <c r="P19" s="70"/>
      <c r="Q19" s="70"/>
    </row>
    <row r="20" spans="1:17" ht="18" customHeight="1">
      <c r="A20" s="8"/>
      <c r="B20" s="7" t="s">
        <v>40</v>
      </c>
      <c r="C20" s="28"/>
      <c r="D20" s="51"/>
      <c r="E20" s="70"/>
      <c r="F20" s="70"/>
      <c r="G20" s="70"/>
      <c r="H20" s="70"/>
      <c r="I20" s="70"/>
      <c r="J20" s="70"/>
      <c r="K20" s="70"/>
      <c r="L20" s="70"/>
      <c r="M20" s="70"/>
      <c r="N20" s="70"/>
      <c r="O20" s="70"/>
      <c r="P20" s="70"/>
      <c r="Q20" s="70"/>
    </row>
    <row r="21" spans="1:17" ht="18" customHeight="1">
      <c r="A21" s="8"/>
      <c r="B21" s="7" t="s">
        <v>41</v>
      </c>
      <c r="C21" s="29"/>
      <c r="D21" s="51"/>
      <c r="E21" s="70"/>
      <c r="F21" s="70"/>
      <c r="G21" s="70"/>
      <c r="H21" s="70"/>
      <c r="I21" s="70"/>
      <c r="J21" s="70"/>
      <c r="K21" s="70"/>
      <c r="L21" s="70"/>
      <c r="M21" s="70"/>
      <c r="N21" s="70"/>
      <c r="O21" s="70"/>
      <c r="P21" s="70"/>
      <c r="Q21" s="70"/>
    </row>
    <row r="22" spans="1:17" ht="18" customHeight="1">
      <c r="A22" s="74"/>
      <c r="B22" s="58" t="s">
        <v>36</v>
      </c>
      <c r="C22" s="55">
        <f>CHOOSE($D$19,0,Grundeinstellungen!C22,Grundeinstellungen!C23)</f>
        <v>0</v>
      </c>
      <c r="D22" s="48"/>
      <c r="E22" s="70"/>
      <c r="F22" s="70"/>
      <c r="G22" s="70"/>
      <c r="H22" s="70"/>
      <c r="I22" s="70"/>
      <c r="J22" s="70"/>
      <c r="K22" s="70"/>
      <c r="L22" s="70"/>
      <c r="M22" s="70"/>
      <c r="N22" s="70"/>
      <c r="O22" s="70"/>
      <c r="P22" s="70"/>
      <c r="Q22" s="70"/>
    </row>
    <row r="23" spans="1:17" ht="18" customHeight="1">
      <c r="A23" s="4" t="s">
        <v>0</v>
      </c>
      <c r="B23" s="79"/>
      <c r="C23" s="68">
        <v>100</v>
      </c>
      <c r="D23" s="50"/>
      <c r="E23" s="70"/>
      <c r="F23" s="70"/>
      <c r="G23" s="70"/>
      <c r="H23" s="70"/>
      <c r="I23" s="70"/>
      <c r="J23" s="70"/>
      <c r="K23" s="70"/>
      <c r="L23" s="70"/>
      <c r="M23" s="70"/>
      <c r="N23" s="70"/>
      <c r="O23" s="70"/>
      <c r="P23" s="70"/>
      <c r="Q23" s="70"/>
    </row>
    <row r="24" spans="1:17" ht="18" customHeight="1">
      <c r="A24" s="8"/>
      <c r="B24" s="23" t="s">
        <v>50</v>
      </c>
      <c r="C24" s="40">
        <v>0</v>
      </c>
      <c r="D24" s="52">
        <f>C24*-Grundeinstellungen!C24</f>
        <v>0</v>
      </c>
      <c r="E24" s="70"/>
      <c r="F24" s="70"/>
      <c r="G24" s="70"/>
      <c r="H24" s="70"/>
      <c r="I24" s="70"/>
      <c r="J24" s="70"/>
      <c r="K24" s="70"/>
      <c r="L24" s="70"/>
      <c r="M24" s="70"/>
      <c r="N24" s="70"/>
      <c r="O24" s="70"/>
      <c r="P24" s="70"/>
      <c r="Q24" s="70"/>
    </row>
    <row r="25" spans="1:17" ht="18" customHeight="1">
      <c r="A25" s="25" t="s">
        <v>51</v>
      </c>
      <c r="B25" s="80"/>
      <c r="C25" s="59">
        <f>IF(($C$23+$D$24)&lt;0,0,($C$23+$D$24))</f>
        <v>100</v>
      </c>
      <c r="D25" s="41"/>
      <c r="E25" s="70"/>
      <c r="F25" s="70"/>
      <c r="G25" s="70"/>
      <c r="H25" s="70"/>
      <c r="I25" s="70"/>
      <c r="J25" s="70"/>
      <c r="K25" s="70"/>
      <c r="L25" s="70"/>
      <c r="M25" s="70"/>
      <c r="N25" s="70"/>
      <c r="O25" s="70"/>
      <c r="P25" s="70"/>
      <c r="Q25" s="70"/>
    </row>
    <row r="26" spans="1:17" ht="18" customHeight="1">
      <c r="A26" s="16"/>
      <c r="B26" s="5"/>
      <c r="C26" s="5"/>
      <c r="D26" s="6"/>
      <c r="E26" s="70"/>
      <c r="F26" s="70"/>
      <c r="G26" s="70"/>
      <c r="H26" s="70"/>
      <c r="I26" s="70"/>
      <c r="J26" s="70"/>
      <c r="K26" s="70"/>
      <c r="L26" s="70"/>
      <c r="M26" s="70"/>
      <c r="N26" s="70"/>
      <c r="O26" s="70"/>
      <c r="P26" s="70"/>
      <c r="Q26" s="70"/>
    </row>
    <row r="27" spans="1:17" ht="18" customHeight="1" thickBot="1">
      <c r="A27" s="66" t="str">
        <f>IF(D14=1,"Errechneter monatlicher ELTERNBEITRAG für 5 Tage/Woche",IF(D14=2,"Errechneter monatlicher ELTERNBEITRAG für 3 Tage/Woche",IF(D14=3,"Errechneter monatlicher ELTERNBEITRAG für 2 Tage/Woche")))</f>
        <v>Errechneter monatlicher ELTERNBEITRAG für 5 Tage/Woche</v>
      </c>
      <c r="B27" s="67"/>
      <c r="C27" s="127">
        <f>IF(C45&lt;C43,C43,C45)</f>
        <v>49</v>
      </c>
      <c r="D27" s="44"/>
      <c r="E27" s="131" t="s">
        <v>66</v>
      </c>
      <c r="F27" s="70"/>
      <c r="G27" s="70"/>
      <c r="H27" s="70"/>
      <c r="I27" s="70"/>
      <c r="J27" s="70"/>
      <c r="K27" s="70"/>
      <c r="L27" s="70"/>
      <c r="M27" s="70"/>
      <c r="N27" s="70"/>
      <c r="O27" s="70"/>
      <c r="P27" s="70"/>
      <c r="Q27" s="70"/>
    </row>
    <row r="28" spans="1:17" s="3" customFormat="1" ht="11.25" customHeight="1" thickTop="1">
      <c r="A28" s="42"/>
      <c r="B28" s="43"/>
      <c r="C28" s="14"/>
      <c r="E28" s="119"/>
      <c r="F28" s="119"/>
      <c r="G28" s="119"/>
      <c r="H28" s="119"/>
      <c r="I28" s="119"/>
      <c r="J28" s="119"/>
      <c r="K28" s="119"/>
      <c r="L28" s="119"/>
      <c r="M28" s="119"/>
      <c r="N28" s="119"/>
      <c r="O28" s="119"/>
      <c r="P28" s="119"/>
      <c r="Q28" s="119"/>
    </row>
    <row r="29" spans="1:17" s="14" customFormat="1" ht="11.25" customHeight="1">
      <c r="A29" s="81" t="s">
        <v>27</v>
      </c>
      <c r="B29" s="82"/>
      <c r="C29" s="15"/>
      <c r="E29" s="83"/>
      <c r="F29" s="83"/>
      <c r="G29" s="83"/>
      <c r="H29" s="83"/>
      <c r="I29" s="83"/>
      <c r="J29" s="83"/>
      <c r="K29" s="83"/>
      <c r="L29" s="83"/>
      <c r="M29" s="83"/>
      <c r="N29" s="83"/>
      <c r="O29" s="83"/>
      <c r="P29" s="83"/>
      <c r="Q29" s="83"/>
    </row>
    <row r="30" spans="1:17" s="14" customFormat="1" ht="11.25" customHeight="1">
      <c r="A30" s="134" t="s">
        <v>42</v>
      </c>
      <c r="B30" s="135"/>
      <c r="E30" s="83"/>
      <c r="F30" s="83"/>
      <c r="G30" s="83"/>
      <c r="H30" s="83"/>
      <c r="I30" s="83"/>
      <c r="J30" s="83"/>
      <c r="K30" s="83"/>
      <c r="L30" s="83"/>
      <c r="M30" s="83"/>
      <c r="N30" s="83"/>
      <c r="O30" s="83"/>
      <c r="P30" s="83"/>
      <c r="Q30" s="83"/>
    </row>
    <row r="31" spans="1:17" s="14" customFormat="1" ht="11.25" customHeight="1">
      <c r="A31" s="82" t="s">
        <v>47</v>
      </c>
      <c r="B31" s="83"/>
      <c r="E31" s="83"/>
      <c r="F31" s="83"/>
      <c r="G31" s="83"/>
      <c r="H31" s="83"/>
      <c r="I31" s="83"/>
      <c r="J31" s="83"/>
      <c r="K31" s="83"/>
      <c r="L31" s="83"/>
      <c r="M31" s="83"/>
      <c r="N31" s="83"/>
      <c r="O31" s="83"/>
      <c r="P31" s="83"/>
      <c r="Q31" s="83"/>
    </row>
    <row r="32" spans="1:17" s="14" customFormat="1" ht="11.25" customHeight="1">
      <c r="A32" s="82" t="s">
        <v>49</v>
      </c>
      <c r="B32" s="83"/>
      <c r="E32" s="83"/>
      <c r="F32" s="83"/>
      <c r="G32" s="83"/>
      <c r="H32" s="83"/>
      <c r="I32" s="83"/>
      <c r="J32" s="83"/>
      <c r="K32" s="83"/>
      <c r="L32" s="83"/>
      <c r="M32" s="83"/>
      <c r="N32" s="83"/>
      <c r="O32" s="83"/>
      <c r="P32" s="83"/>
      <c r="Q32" s="83"/>
    </row>
    <row r="33" spans="1:17" s="14" customFormat="1" ht="11.25" customHeight="1">
      <c r="A33" s="82" t="s">
        <v>48</v>
      </c>
      <c r="B33" s="83"/>
      <c r="E33" s="83"/>
      <c r="F33" s="83"/>
      <c r="G33" s="83"/>
      <c r="H33" s="83"/>
      <c r="I33" s="83"/>
      <c r="J33" s="83"/>
      <c r="K33" s="83"/>
      <c r="L33" s="83"/>
      <c r="M33" s="83"/>
      <c r="N33" s="83"/>
      <c r="O33" s="83"/>
      <c r="P33" s="83"/>
      <c r="Q33" s="83"/>
    </row>
    <row r="34" spans="1:17" s="14" customFormat="1" ht="11.25" customHeight="1">
      <c r="A34" s="82"/>
      <c r="B34" s="83"/>
      <c r="E34" s="83"/>
      <c r="F34" s="83"/>
      <c r="G34" s="83"/>
      <c r="H34" s="83"/>
      <c r="I34" s="83"/>
      <c r="J34" s="83"/>
      <c r="K34" s="83"/>
      <c r="L34" s="83"/>
      <c r="M34" s="83"/>
      <c r="N34" s="83"/>
      <c r="O34" s="83"/>
      <c r="P34" s="83"/>
      <c r="Q34" s="83"/>
    </row>
    <row r="35" spans="1:17" s="14" customFormat="1" ht="11.25" customHeight="1">
      <c r="A35" s="129" t="s">
        <v>62</v>
      </c>
      <c r="B35" s="83"/>
      <c r="E35" s="83"/>
      <c r="F35" s="83"/>
      <c r="G35" s="83"/>
      <c r="H35" s="83"/>
      <c r="I35" s="83"/>
      <c r="J35" s="83"/>
      <c r="K35" s="83"/>
      <c r="L35" s="83"/>
      <c r="M35" s="83"/>
      <c r="N35" s="83"/>
      <c r="O35" s="83"/>
      <c r="P35" s="83"/>
      <c r="Q35" s="83"/>
    </row>
    <row r="36" spans="1:17" s="14" customFormat="1" ht="11.25" customHeight="1">
      <c r="A36" s="130" t="s">
        <v>63</v>
      </c>
      <c r="B36" s="83"/>
      <c r="E36" s="83"/>
      <c r="F36" s="83"/>
      <c r="G36" s="83"/>
      <c r="H36" s="83"/>
      <c r="I36" s="83"/>
      <c r="J36" s="83"/>
      <c r="K36" s="83"/>
      <c r="L36" s="83"/>
      <c r="M36" s="83"/>
      <c r="N36" s="83"/>
      <c r="O36" s="83"/>
      <c r="P36" s="83"/>
      <c r="Q36" s="83"/>
    </row>
    <row r="37" spans="1:17" s="14" customFormat="1" ht="11.25" customHeight="1">
      <c r="A37" s="130" t="s">
        <v>64</v>
      </c>
      <c r="B37" s="83"/>
      <c r="E37" s="83"/>
      <c r="F37" s="83"/>
      <c r="G37" s="83"/>
      <c r="H37" s="83"/>
      <c r="I37" s="83"/>
      <c r="J37" s="83"/>
      <c r="K37" s="83"/>
      <c r="L37" s="83"/>
      <c r="M37" s="83"/>
      <c r="N37" s="83"/>
      <c r="O37" s="83"/>
      <c r="P37" s="83"/>
      <c r="Q37" s="83"/>
    </row>
    <row r="38" spans="1:17" s="14" customFormat="1" ht="11.25" customHeight="1">
      <c r="A38" s="130" t="s">
        <v>65</v>
      </c>
      <c r="B38" s="83"/>
      <c r="E38" s="83"/>
      <c r="F38" s="83"/>
      <c r="G38" s="83"/>
      <c r="H38" s="83"/>
      <c r="I38" s="83"/>
      <c r="J38" s="83"/>
      <c r="K38" s="83"/>
      <c r="L38" s="83"/>
      <c r="M38" s="83"/>
      <c r="N38" s="83"/>
      <c r="O38" s="83"/>
      <c r="P38" s="83"/>
      <c r="Q38" s="83"/>
    </row>
    <row r="39" spans="1:17" s="14" customFormat="1" ht="11.25" customHeight="1">
      <c r="A39" s="83"/>
      <c r="B39" s="83"/>
      <c r="C39" s="83"/>
      <c r="D39" s="83"/>
      <c r="E39" s="83"/>
      <c r="F39" s="83"/>
      <c r="G39" s="83"/>
      <c r="H39" s="83"/>
      <c r="I39" s="83"/>
      <c r="J39" s="83"/>
      <c r="K39" s="83"/>
      <c r="L39" s="83"/>
      <c r="M39" s="83"/>
      <c r="N39" s="83"/>
      <c r="O39" s="83"/>
      <c r="P39" s="83"/>
      <c r="Q39" s="83"/>
    </row>
    <row r="40" spans="1:17" ht="16.5" customHeight="1">
      <c r="A40" s="84" t="s">
        <v>12</v>
      </c>
      <c r="B40" s="85"/>
      <c r="C40" s="125"/>
      <c r="D40" s="125"/>
      <c r="E40" s="70"/>
      <c r="F40" s="70"/>
      <c r="G40" s="70"/>
      <c r="H40" s="70"/>
      <c r="I40" s="70"/>
      <c r="J40" s="70"/>
      <c r="K40" s="70"/>
      <c r="L40" s="70"/>
      <c r="M40" s="70"/>
      <c r="N40" s="70"/>
      <c r="O40" s="70"/>
      <c r="P40" s="70"/>
      <c r="Q40" s="70"/>
    </row>
    <row r="41" spans="1:17" s="14" customFormat="1" ht="11.25">
      <c r="A41" s="83"/>
      <c r="B41" s="83"/>
      <c r="C41" s="83"/>
      <c r="D41" s="83"/>
      <c r="E41" s="83"/>
      <c r="F41" s="83"/>
      <c r="G41" s="83"/>
      <c r="H41" s="83"/>
      <c r="I41" s="83"/>
      <c r="J41" s="83"/>
      <c r="K41" s="83"/>
      <c r="L41" s="83"/>
      <c r="M41" s="83"/>
      <c r="N41" s="83"/>
      <c r="O41" s="83"/>
      <c r="P41" s="83"/>
      <c r="Q41" s="83"/>
    </row>
    <row r="42" spans="1:17" ht="12" customHeight="1" hidden="1">
      <c r="A42" s="61" t="s">
        <v>21</v>
      </c>
      <c r="B42" s="11"/>
      <c r="C42" s="62"/>
      <c r="D42" s="32"/>
      <c r="E42" s="70"/>
      <c r="F42" s="70"/>
      <c r="G42" s="119"/>
      <c r="H42" s="70"/>
      <c r="I42" s="70"/>
      <c r="J42" s="123"/>
      <c r="K42" s="70"/>
      <c r="L42" s="70"/>
      <c r="M42" s="70"/>
      <c r="N42" s="70"/>
      <c r="O42" s="70"/>
      <c r="P42" s="70"/>
      <c r="Q42" s="70"/>
    </row>
    <row r="43" spans="1:17" ht="12" customHeight="1" hidden="1">
      <c r="A43" s="60" t="str">
        <f>Grundeinstellungen!A7</f>
        <v>Mindestbeitrag 5-Tages-Tarif ohne Abschläge</v>
      </c>
      <c r="B43" s="30"/>
      <c r="C43" s="31">
        <f>IF(AND(D5=1,D9=1),Grundeinstellungen!B7,IF(AND(D5=1,D9=2),Grundeinstellungen!C7,IF(AND(OR(D5=2,D5=3),D9=1),Grundeinstellungen!B11,IF(AND(OR(D5=2,D5=3),D9=2),Grundeinstellungen!C11))))</f>
        <v>49</v>
      </c>
      <c r="D43" s="69"/>
      <c r="E43" s="70"/>
      <c r="F43" s="124"/>
      <c r="G43" s="70"/>
      <c r="H43" s="70"/>
      <c r="I43" s="70"/>
      <c r="J43" s="70"/>
      <c r="K43" s="70"/>
      <c r="L43" s="70"/>
      <c r="M43" s="70"/>
      <c r="N43" s="70"/>
      <c r="O43" s="70"/>
      <c r="P43" s="70"/>
      <c r="Q43" s="70"/>
    </row>
    <row r="44" spans="1:17" ht="12" customHeight="1" hidden="1">
      <c r="A44" s="63" t="str">
        <f>Grundeinstellungen!A8</f>
        <v>Höchstbeitrag 5-Tages-Tarif</v>
      </c>
      <c r="B44" s="64"/>
      <c r="C44" s="65">
        <f>IF(AND(D5=1,D9=1),Grundeinstellungen!B8,IF(AND(D5=1,D9=2),Grundeinstellungen!C8,IF(AND(D5=2,D9=1),Grundeinstellungen!B12,IF(AND(D5=2,D9=2),Grundeinstellungen!C12,IF(AND(D5=3,D9=1),Grundeinstellungen!B16,IF(AND(D5=3,D9=2),Grundeinstellungen!C16,))))))</f>
        <v>177</v>
      </c>
      <c r="D44" s="69"/>
      <c r="E44" s="70"/>
      <c r="F44" s="70"/>
      <c r="G44" s="70"/>
      <c r="H44" s="70"/>
      <c r="I44" s="70"/>
      <c r="J44" s="70"/>
      <c r="K44" s="70"/>
      <c r="L44" s="70"/>
      <c r="M44" s="70"/>
      <c r="N44" s="70"/>
      <c r="O44" s="70"/>
      <c r="P44" s="70"/>
      <c r="Q44" s="70"/>
    </row>
    <row r="45" spans="1:17" ht="12.75" hidden="1" thickBot="1">
      <c r="A45" s="128" t="s">
        <v>58</v>
      </c>
      <c r="B45" s="70"/>
      <c r="C45" s="127">
        <f>IF($C$25*$C$11&lt;$C$43,$C$43,IF($C$25*$C$11&gt;$C$44,$C$44,$C$25*$C$11))*(1-$C$17)*(1-$C$22)</f>
        <v>49</v>
      </c>
      <c r="D45" s="70"/>
      <c r="E45" s="70"/>
      <c r="F45" s="70"/>
      <c r="G45" s="70"/>
      <c r="H45" s="70"/>
      <c r="I45" s="70"/>
      <c r="J45" s="70"/>
      <c r="K45" s="70"/>
      <c r="L45" s="70"/>
      <c r="M45" s="70"/>
      <c r="N45" s="70"/>
      <c r="O45" s="70"/>
      <c r="P45" s="70"/>
      <c r="Q45" s="70"/>
    </row>
    <row r="46" spans="1:17" ht="12.75">
      <c r="A46" s="126" t="s">
        <v>61</v>
      </c>
      <c r="B46" s="70"/>
      <c r="C46" s="70"/>
      <c r="D46" s="69"/>
      <c r="E46" s="69"/>
      <c r="F46" s="70"/>
      <c r="G46" s="70"/>
      <c r="H46" s="70"/>
      <c r="I46" s="70"/>
      <c r="J46" s="70"/>
      <c r="K46" s="70"/>
      <c r="L46" s="70"/>
      <c r="M46" s="70"/>
      <c r="N46" s="70"/>
      <c r="O46" s="70"/>
      <c r="P46" s="70"/>
      <c r="Q46" s="70"/>
    </row>
    <row r="47" spans="1:17" ht="12.75">
      <c r="A47" s="70"/>
      <c r="B47" s="70"/>
      <c r="C47" s="70"/>
      <c r="D47" s="69"/>
      <c r="E47" s="69"/>
      <c r="F47" s="70"/>
      <c r="G47" s="70"/>
      <c r="H47" s="70"/>
      <c r="I47" s="70"/>
      <c r="J47" s="70"/>
      <c r="K47" s="70"/>
      <c r="L47" s="70"/>
      <c r="M47" s="70"/>
      <c r="N47" s="70"/>
      <c r="O47" s="70"/>
      <c r="P47" s="70"/>
      <c r="Q47" s="70"/>
    </row>
    <row r="48" spans="1:17" ht="12.75">
      <c r="A48" s="70"/>
      <c r="B48" s="70"/>
      <c r="C48" s="70"/>
      <c r="D48" s="69"/>
      <c r="E48" s="69"/>
      <c r="F48" s="70"/>
      <c r="G48" s="70"/>
      <c r="H48" s="70"/>
      <c r="I48" s="70"/>
      <c r="J48" s="70"/>
      <c r="K48" s="70"/>
      <c r="L48" s="70"/>
      <c r="M48" s="70"/>
      <c r="N48" s="70"/>
      <c r="O48" s="70"/>
      <c r="P48" s="70"/>
      <c r="Q48" s="70"/>
    </row>
    <row r="49" spans="1:17" ht="12.75">
      <c r="A49" s="70"/>
      <c r="B49" s="70"/>
      <c r="C49" s="70"/>
      <c r="D49" s="69"/>
      <c r="E49" s="69"/>
      <c r="F49" s="70"/>
      <c r="G49" s="70"/>
      <c r="H49" s="70"/>
      <c r="I49" s="70"/>
      <c r="J49" s="70"/>
      <c r="K49" s="70"/>
      <c r="L49" s="70"/>
      <c r="M49" s="70"/>
      <c r="N49" s="70"/>
      <c r="O49" s="70"/>
      <c r="P49" s="70"/>
      <c r="Q49" s="70"/>
    </row>
    <row r="50" spans="5:17" ht="12.75">
      <c r="E50" s="69"/>
      <c r="F50" s="70"/>
      <c r="G50" s="70"/>
      <c r="H50" s="70"/>
      <c r="I50" s="70"/>
      <c r="J50" s="70"/>
      <c r="K50" s="70"/>
      <c r="L50" s="70"/>
      <c r="M50" s="70"/>
      <c r="N50" s="70"/>
      <c r="O50" s="70"/>
      <c r="P50" s="70"/>
      <c r="Q50" s="70"/>
    </row>
    <row r="51" spans="5:17" ht="12.75">
      <c r="E51" s="69"/>
      <c r="F51" s="70"/>
      <c r="G51" s="70"/>
      <c r="H51" s="70"/>
      <c r="I51" s="70"/>
      <c r="J51" s="70"/>
      <c r="K51" s="70"/>
      <c r="L51" s="70"/>
      <c r="M51" s="70"/>
      <c r="N51" s="70"/>
      <c r="O51" s="70"/>
      <c r="P51" s="70"/>
      <c r="Q51" s="70"/>
    </row>
    <row r="52" spans="5:17" ht="12.75">
      <c r="E52" s="69"/>
      <c r="F52" s="70"/>
      <c r="G52" s="70"/>
      <c r="H52" s="70"/>
      <c r="I52" s="70"/>
      <c r="J52" s="70"/>
      <c r="K52" s="70"/>
      <c r="L52" s="70"/>
      <c r="M52" s="70"/>
      <c r="N52" s="70"/>
      <c r="O52" s="70"/>
      <c r="P52" s="70"/>
      <c r="Q52" s="70"/>
    </row>
    <row r="53" spans="5:17" ht="12.75">
      <c r="E53" s="69"/>
      <c r="F53" s="70"/>
      <c r="G53" s="70"/>
      <c r="H53" s="70"/>
      <c r="I53" s="70"/>
      <c r="J53" s="70"/>
      <c r="K53" s="70"/>
      <c r="L53" s="70"/>
      <c r="M53" s="70"/>
      <c r="N53" s="70"/>
      <c r="O53" s="70"/>
      <c r="P53" s="70"/>
      <c r="Q53" s="70"/>
    </row>
    <row r="54" spans="5:17" ht="12.75">
      <c r="E54" s="69"/>
      <c r="F54" s="70"/>
      <c r="G54" s="70"/>
      <c r="H54" s="70"/>
      <c r="I54" s="70"/>
      <c r="J54" s="70"/>
      <c r="K54" s="70"/>
      <c r="L54" s="70"/>
      <c r="M54" s="70"/>
      <c r="N54" s="70"/>
      <c r="O54" s="70"/>
      <c r="P54" s="70"/>
      <c r="Q54" s="70"/>
    </row>
    <row r="55" spans="5:17" ht="12.75">
      <c r="E55" s="69"/>
      <c r="F55" s="70"/>
      <c r="G55" s="70"/>
      <c r="H55" s="70"/>
      <c r="I55" s="70"/>
      <c r="J55" s="70"/>
      <c r="K55" s="70"/>
      <c r="L55" s="70"/>
      <c r="M55" s="70"/>
      <c r="N55" s="70"/>
      <c r="O55" s="70"/>
      <c r="P55" s="70"/>
      <c r="Q55" s="70"/>
    </row>
    <row r="56" spans="5:17" ht="12.75">
      <c r="E56" s="69"/>
      <c r="F56" s="70"/>
      <c r="G56" s="70"/>
      <c r="H56" s="70"/>
      <c r="I56" s="70"/>
      <c r="J56" s="70"/>
      <c r="K56" s="70"/>
      <c r="L56" s="70"/>
      <c r="M56" s="70"/>
      <c r="N56" s="70"/>
      <c r="O56" s="70"/>
      <c r="P56" s="70"/>
      <c r="Q56" s="70"/>
    </row>
    <row r="57" spans="5:17" ht="12.75">
      <c r="E57" s="69"/>
      <c r="F57" s="70"/>
      <c r="G57" s="70"/>
      <c r="H57" s="70"/>
      <c r="I57" s="70"/>
      <c r="J57" s="70"/>
      <c r="K57" s="70"/>
      <c r="L57" s="70"/>
      <c r="M57" s="70"/>
      <c r="N57" s="70"/>
      <c r="O57" s="70"/>
      <c r="P57" s="70"/>
      <c r="Q57" s="70"/>
    </row>
    <row r="58" spans="5:17" ht="12.75">
      <c r="E58" s="69"/>
      <c r="F58" s="70"/>
      <c r="G58" s="70"/>
      <c r="H58" s="70"/>
      <c r="I58" s="70"/>
      <c r="J58" s="70"/>
      <c r="K58" s="70"/>
      <c r="L58" s="70"/>
      <c r="M58" s="70"/>
      <c r="N58" s="70"/>
      <c r="O58" s="70"/>
      <c r="P58" s="70"/>
      <c r="Q58" s="70"/>
    </row>
    <row r="59" spans="5:17" ht="12.75">
      <c r="E59" s="69"/>
      <c r="F59" s="70"/>
      <c r="G59" s="70"/>
      <c r="H59" s="70"/>
      <c r="I59" s="70"/>
      <c r="J59" s="70"/>
      <c r="K59" s="70"/>
      <c r="L59" s="70"/>
      <c r="M59" s="70"/>
      <c r="N59" s="70"/>
      <c r="O59" s="70"/>
      <c r="P59" s="70"/>
      <c r="Q59" s="70"/>
    </row>
    <row r="60" spans="5:17" ht="12.75">
      <c r="E60" s="69"/>
      <c r="F60" s="70"/>
      <c r="G60" s="70"/>
      <c r="H60" s="70"/>
      <c r="I60" s="70"/>
      <c r="J60" s="70"/>
      <c r="K60" s="70"/>
      <c r="L60" s="70"/>
      <c r="M60" s="70"/>
      <c r="N60" s="70"/>
      <c r="O60" s="70"/>
      <c r="P60" s="70"/>
      <c r="Q60" s="70"/>
    </row>
    <row r="61" spans="5:17" ht="12.75">
      <c r="E61" s="69"/>
      <c r="F61" s="70"/>
      <c r="G61" s="70"/>
      <c r="H61" s="70"/>
      <c r="I61" s="70"/>
      <c r="J61" s="70"/>
      <c r="K61" s="70"/>
      <c r="L61" s="70"/>
      <c r="M61" s="70"/>
      <c r="N61" s="70"/>
      <c r="O61" s="70"/>
      <c r="P61" s="70"/>
      <c r="Q61" s="70"/>
    </row>
    <row r="62" ht="12.75">
      <c r="E62" s="92"/>
    </row>
    <row r="63" ht="12.75">
      <c r="E63" s="92"/>
    </row>
    <row r="64" ht="12.75">
      <c r="E64" s="92"/>
    </row>
    <row r="65" ht="12.75">
      <c r="E65" s="92"/>
    </row>
    <row r="66" ht="12.75">
      <c r="E66" s="92"/>
    </row>
    <row r="67" ht="12.75">
      <c r="E67" s="92"/>
    </row>
    <row r="68" ht="12.75">
      <c r="E68" s="92"/>
    </row>
    <row r="69" ht="12.75">
      <c r="E69" s="92"/>
    </row>
    <row r="70" ht="12.75">
      <c r="E70" s="92"/>
    </row>
    <row r="71" ht="12.75">
      <c r="E71" s="92"/>
    </row>
    <row r="72" ht="12.75">
      <c r="E72" s="92"/>
    </row>
    <row r="73" ht="12.75">
      <c r="E73" s="92"/>
    </row>
    <row r="74" ht="12.75">
      <c r="E74" s="92"/>
    </row>
    <row r="75" ht="12.75">
      <c r="E75" s="92"/>
    </row>
    <row r="76" ht="12.75">
      <c r="E76" s="92"/>
    </row>
    <row r="77" ht="12.75">
      <c r="E77" s="92"/>
    </row>
    <row r="78" ht="12.75">
      <c r="E78" s="92"/>
    </row>
    <row r="79" ht="12.75">
      <c r="E79" s="92"/>
    </row>
    <row r="80" ht="12.75">
      <c r="E80" s="92"/>
    </row>
    <row r="81" ht="12.75">
      <c r="E81" s="92"/>
    </row>
    <row r="82" ht="12.75">
      <c r="E82" s="92"/>
    </row>
    <row r="83" ht="12.75">
      <c r="E83" s="92"/>
    </row>
    <row r="84" ht="12.75">
      <c r="E84" s="92"/>
    </row>
    <row r="85" ht="12.75">
      <c r="E85" s="92"/>
    </row>
    <row r="86" ht="12.75">
      <c r="E86" s="92"/>
    </row>
  </sheetData>
  <sheetProtection sheet="1" objects="1" scenarios="1" selectLockedCells="1"/>
  <mergeCells count="1">
    <mergeCell ref="A30:B30"/>
  </mergeCells>
  <conditionalFormatting sqref="C43:C44 C11 C17 C22">
    <cfRule type="cellIs" priority="1" dxfId="0" operator="greaterThan" stopIfTrue="1">
      <formula>0</formula>
    </cfRule>
  </conditionalFormatting>
  <dataValidations count="3">
    <dataValidation type="whole" allowBlank="1" showInputMessage="1" showErrorMessage="1" error="Es sind nur die Werte 0 oder 20 zulässig!&#10;(0=keine weiteren Geschwister im gleichen Haushalt&#10;1,2,3....= 1,2,3,...weitere Kinder im Haushalt)" sqref="C24">
      <formula1>0</formula1>
      <formula2>20</formula2>
    </dataValidation>
    <dataValidation type="decimal" operator="greaterThanOrEqual" allowBlank="1" showInputMessage="1" showErrorMessage="1" sqref="C23">
      <formula1>0</formula1>
    </dataValidation>
    <dataValidation type="whole" allowBlank="1" showInputMessage="1" showErrorMessage="1" error="Es sind nur die Werte 0, 1 oder 2 zulässig!&#10;(0=keine Randzeit, 1=entweder Früh- oder Spätdienst, 2=Früh- und Spätdienst)" sqref="C20">
      <formula1>0</formula1>
      <formula2>2</formula2>
    </dataValidation>
  </dataValidations>
  <printOptions horizontalCentered="1"/>
  <pageMargins left="0.2362204724409449" right="0.2362204724409449" top="0.984251968503937" bottom="0.984251968503937" header="0.31496062992125984" footer="0.5118110236220472"/>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Amt der OÖ Landesregierung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dc:creator>
  <cp:keywords/>
  <dc:description/>
  <cp:lastModifiedBy>gemeinde</cp:lastModifiedBy>
  <cp:lastPrinted>2012-05-22T11:28:14Z</cp:lastPrinted>
  <dcterms:created xsi:type="dcterms:W3CDTF">1999-06-02T10:03:30Z</dcterms:created>
  <dcterms:modified xsi:type="dcterms:W3CDTF">2016-12-27T07:49:15Z</dcterms:modified>
  <cp:category/>
  <cp:version/>
  <cp:contentType/>
  <cp:contentStatus/>
</cp:coreProperties>
</file>